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工作資料夾\(EDM)Keifu EDM圖檔\"/>
    </mc:Choice>
  </mc:AlternateContent>
  <xr:revisionPtr revIDLastSave="0" documentId="13_ncr:1_{F9A428CE-8A9A-4C4F-86FB-6119C83647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duct List 2025" sheetId="1" r:id="rId1"/>
  </sheets>
  <definedNames>
    <definedName name="ColumnTitle1">庫存清單[[#Headers],[Q]]</definedName>
    <definedName name="_xlnm.Print_Area" localSheetId="0">'Product List 2025'!$C$1:$H$124</definedName>
    <definedName name="_xlnm.Print_Titles" localSheetId="0">'Product List 2025'!$9:$9</definedName>
    <definedName name="_xlnm.Print_Titles">'Product List 2025'!$1:$9</definedName>
    <definedName name="價值醒目提示">IFERROR(IF('Product List 2025'!#REF!="是", TRUE, FALSE),FALSE)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  <c r="B36" i="1" s="1"/>
  <c r="H38" i="1"/>
  <c r="B38" i="1" s="1"/>
  <c r="H37" i="1"/>
  <c r="B37" i="1" s="1"/>
  <c r="H35" i="1"/>
  <c r="H101" i="1"/>
  <c r="B101" i="1" s="1"/>
  <c r="H93" i="1"/>
  <c r="H94" i="1"/>
  <c r="B94" i="1" s="1"/>
  <c r="H95" i="1"/>
  <c r="B95" i="1" s="1"/>
  <c r="H103" i="1" l="1"/>
  <c r="B103" i="1" s="1"/>
  <c r="H104" i="1"/>
  <c r="B104" i="1" s="1"/>
  <c r="H105" i="1"/>
  <c r="B105" i="1" s="1"/>
  <c r="H106" i="1"/>
  <c r="B106" i="1" s="1"/>
  <c r="H107" i="1"/>
  <c r="B107" i="1" s="1"/>
  <c r="B93" i="1"/>
  <c r="H92" i="1"/>
  <c r="B92" i="1" s="1"/>
  <c r="H67" i="1"/>
  <c r="B67" i="1" s="1"/>
  <c r="H34" i="1"/>
  <c r="B35" i="1"/>
  <c r="H112" i="1"/>
  <c r="B112" i="1" s="1"/>
  <c r="H88" i="1"/>
  <c r="B88" i="1" s="1"/>
  <c r="H87" i="1"/>
  <c r="B87" i="1" s="1"/>
  <c r="H86" i="1"/>
  <c r="B86" i="1" s="1"/>
  <c r="H90" i="1"/>
  <c r="B90" i="1" s="1"/>
  <c r="H89" i="1"/>
  <c r="B89" i="1" s="1"/>
  <c r="H85" i="1"/>
  <c r="B85" i="1" s="1"/>
  <c r="H84" i="1"/>
  <c r="B84" i="1" s="1"/>
  <c r="H62" i="1"/>
  <c r="B62" i="1" s="1"/>
  <c r="B124" i="1"/>
  <c r="H125" i="1"/>
  <c r="H120" i="1"/>
  <c r="B120" i="1" s="1"/>
  <c r="H121" i="1"/>
  <c r="B121" i="1" s="1"/>
  <c r="H33" i="1"/>
  <c r="B33" i="1" s="1"/>
  <c r="H22" i="1"/>
  <c r="B22" i="1" s="1"/>
  <c r="H11" i="1"/>
  <c r="B11" i="1" s="1"/>
  <c r="H115" i="1"/>
  <c r="H116" i="1"/>
  <c r="B116" i="1" s="1"/>
  <c r="H117" i="1"/>
  <c r="B117" i="1" s="1"/>
  <c r="H118" i="1"/>
  <c r="B118" i="1" s="1"/>
  <c r="H119" i="1"/>
  <c r="B119" i="1" s="1"/>
  <c r="H122" i="1"/>
  <c r="B122" i="1" s="1"/>
  <c r="H123" i="1"/>
  <c r="B123" i="1" s="1"/>
  <c r="H114" i="1"/>
  <c r="H108" i="1"/>
  <c r="B108" i="1" s="1"/>
  <c r="H109" i="1"/>
  <c r="B109" i="1" s="1"/>
  <c r="H110" i="1"/>
  <c r="H111" i="1"/>
  <c r="B111" i="1" s="1"/>
  <c r="H41" i="1"/>
  <c r="B41" i="1" s="1"/>
  <c r="H42" i="1"/>
  <c r="B42" i="1" s="1"/>
  <c r="H44" i="1"/>
  <c r="B44" i="1" s="1"/>
  <c r="H45" i="1"/>
  <c r="B45" i="1" s="1"/>
  <c r="H46" i="1"/>
  <c r="B46" i="1" s="1"/>
  <c r="H48" i="1"/>
  <c r="B48" i="1" s="1"/>
  <c r="H49" i="1"/>
  <c r="B49" i="1" s="1"/>
  <c r="H50" i="1"/>
  <c r="B50" i="1" s="1"/>
  <c r="H51" i="1"/>
  <c r="B51" i="1" s="1"/>
  <c r="H52" i="1"/>
  <c r="B52" i="1" s="1"/>
  <c r="H53" i="1"/>
  <c r="B53" i="1" s="1"/>
  <c r="H54" i="1"/>
  <c r="B54" i="1" s="1"/>
  <c r="H55" i="1"/>
  <c r="B55" i="1" s="1"/>
  <c r="H56" i="1"/>
  <c r="B56" i="1" s="1"/>
  <c r="H57" i="1"/>
  <c r="B57" i="1" s="1"/>
  <c r="H58" i="1"/>
  <c r="B58" i="1" s="1"/>
  <c r="H61" i="1"/>
  <c r="B61" i="1" s="1"/>
  <c r="H59" i="1"/>
  <c r="B59" i="1" s="1"/>
  <c r="H60" i="1"/>
  <c r="B60" i="1" s="1"/>
  <c r="H63" i="1"/>
  <c r="B63" i="1" s="1"/>
  <c r="H65" i="1"/>
  <c r="B65" i="1" s="1"/>
  <c r="H66" i="1"/>
  <c r="B66" i="1" s="1"/>
  <c r="H70" i="1"/>
  <c r="B70" i="1" s="1"/>
  <c r="H71" i="1"/>
  <c r="B71" i="1" s="1"/>
  <c r="H69" i="1"/>
  <c r="B69" i="1" s="1"/>
  <c r="H72" i="1"/>
  <c r="B72" i="1" s="1"/>
  <c r="H73" i="1"/>
  <c r="B73" i="1" s="1"/>
  <c r="H74" i="1"/>
  <c r="B74" i="1" s="1"/>
  <c r="H75" i="1"/>
  <c r="B75" i="1" s="1"/>
  <c r="H76" i="1"/>
  <c r="B76" i="1" s="1"/>
  <c r="H77" i="1"/>
  <c r="B77" i="1" s="1"/>
  <c r="H78" i="1"/>
  <c r="B78" i="1" s="1"/>
  <c r="H79" i="1"/>
  <c r="B79" i="1" s="1"/>
  <c r="H80" i="1"/>
  <c r="B80" i="1" s="1"/>
  <c r="H81" i="1"/>
  <c r="B81" i="1" s="1"/>
  <c r="H83" i="1"/>
  <c r="B83" i="1" s="1"/>
  <c r="H82" i="1"/>
  <c r="B82" i="1" s="1"/>
  <c r="H97" i="1"/>
  <c r="B97" i="1" s="1"/>
  <c r="H98" i="1"/>
  <c r="B98" i="1" s="1"/>
  <c r="H99" i="1"/>
  <c r="B99" i="1" s="1"/>
  <c r="H100" i="1"/>
  <c r="B100" i="1" s="1"/>
  <c r="H32" i="1"/>
  <c r="H31" i="1"/>
  <c r="H20" i="1"/>
  <c r="B20" i="1" s="1"/>
  <c r="H21" i="1"/>
  <c r="B21" i="1" s="1"/>
  <c r="H24" i="1"/>
  <c r="B24" i="1" s="1"/>
  <c r="H29" i="1"/>
  <c r="B29" i="1" s="1"/>
  <c r="H18" i="1"/>
  <c r="B18" i="1" s="1"/>
  <c r="H17" i="1"/>
  <c r="B17" i="1" s="1"/>
  <c r="H25" i="1"/>
  <c r="B25" i="1" s="1"/>
  <c r="H26" i="1"/>
  <c r="B26" i="1" s="1"/>
  <c r="H27" i="1"/>
  <c r="B27" i="1" s="1"/>
  <c r="H28" i="1"/>
  <c r="B28" i="1" s="1"/>
  <c r="H12" i="1"/>
  <c r="B12" i="1" s="1"/>
  <c r="H14" i="1"/>
  <c r="B14" i="1" s="1"/>
  <c r="H13" i="1"/>
  <c r="B13" i="1" s="1"/>
  <c r="H16" i="1"/>
  <c r="B16" i="1" s="1"/>
  <c r="H15" i="1"/>
  <c r="B15" i="1" s="1"/>
  <c r="H126" i="1" l="1"/>
</calcChain>
</file>

<file path=xl/sharedStrings.xml><?xml version="1.0" encoding="utf-8"?>
<sst xmlns="http://schemas.openxmlformats.org/spreadsheetml/2006/main" count="339" uniqueCount="250">
  <si>
    <t>Packaging
Specification</t>
    <phoneticPr fontId="7" type="noConversion"/>
  </si>
  <si>
    <t>Item Code</t>
    <phoneticPr fontId="7" type="noConversion"/>
  </si>
  <si>
    <t>Q</t>
    <phoneticPr fontId="7" type="noConversion"/>
  </si>
  <si>
    <t>Topping Powder</t>
    <phoneticPr fontId="25" type="noConversion"/>
  </si>
  <si>
    <t>Tea</t>
    <phoneticPr fontId="25" type="noConversion"/>
  </si>
  <si>
    <t>Aloe Vera</t>
    <phoneticPr fontId="7" type="noConversion"/>
  </si>
  <si>
    <t>Syrup</t>
    <phoneticPr fontId="25" type="noConversion"/>
  </si>
  <si>
    <t>Packing</t>
    <phoneticPr fontId="25" type="noConversion"/>
  </si>
  <si>
    <t>Item/Product Name</t>
    <phoneticPr fontId="25" type="noConversion"/>
  </si>
  <si>
    <t>Tapioca Pearls</t>
    <phoneticPr fontId="25" type="noConversion"/>
  </si>
  <si>
    <t>IP-001</t>
    <phoneticPr fontId="7" type="noConversion"/>
  </si>
  <si>
    <t>IJ-001</t>
    <phoneticPr fontId="7" type="noConversion"/>
  </si>
  <si>
    <t>IC-001</t>
    <phoneticPr fontId="7" type="noConversion"/>
  </si>
  <si>
    <t>IC-002</t>
  </si>
  <si>
    <t>IC-003</t>
  </si>
  <si>
    <t>IC-004</t>
  </si>
  <si>
    <t>IC-005</t>
  </si>
  <si>
    <t>IC-006</t>
  </si>
  <si>
    <t>IJ-002</t>
  </si>
  <si>
    <t>IJ-003</t>
  </si>
  <si>
    <t>IJ-004</t>
  </si>
  <si>
    <t>IO-001</t>
    <phoneticPr fontId="7" type="noConversion"/>
  </si>
  <si>
    <t>IT-003</t>
  </si>
  <si>
    <t>PC-001</t>
    <phoneticPr fontId="7" type="noConversion"/>
  </si>
  <si>
    <t>PF-004</t>
  </si>
  <si>
    <t>PF-005</t>
  </si>
  <si>
    <t>PF-006</t>
  </si>
  <si>
    <t>PF-007</t>
  </si>
  <si>
    <t>PF-008</t>
  </si>
  <si>
    <t>PF-009</t>
  </si>
  <si>
    <t>PF-010</t>
  </si>
  <si>
    <t>PF-011</t>
  </si>
  <si>
    <t>PF-013</t>
  </si>
  <si>
    <t>PF-014</t>
  </si>
  <si>
    <t>PF-015</t>
  </si>
  <si>
    <t>PT-001</t>
    <phoneticPr fontId="7" type="noConversion"/>
  </si>
  <si>
    <t>PT-002</t>
  </si>
  <si>
    <t>PT-003</t>
  </si>
  <si>
    <t>PT-004</t>
  </si>
  <si>
    <t>SB-001</t>
    <phoneticPr fontId="7" type="noConversion"/>
  </si>
  <si>
    <t>SO-001</t>
    <phoneticPr fontId="7" type="noConversion"/>
  </si>
  <si>
    <t>SJ-001</t>
    <phoneticPr fontId="7" type="noConversion"/>
  </si>
  <si>
    <t>SJ-002</t>
  </si>
  <si>
    <t>SJ-003</t>
  </si>
  <si>
    <t>SF-001</t>
    <phoneticPr fontId="7" type="noConversion"/>
  </si>
  <si>
    <t>SF-002</t>
  </si>
  <si>
    <t>SF-003</t>
  </si>
  <si>
    <t>SF-004</t>
  </si>
  <si>
    <t>SF-005</t>
  </si>
  <si>
    <t>SF-006</t>
  </si>
  <si>
    <t>SF-007</t>
  </si>
  <si>
    <t>SF-010</t>
  </si>
  <si>
    <t>SF-011</t>
  </si>
  <si>
    <t>SF-012</t>
  </si>
  <si>
    <t>SF-013</t>
  </si>
  <si>
    <t>SF-014</t>
  </si>
  <si>
    <t>SF-015</t>
  </si>
  <si>
    <t>STR-001</t>
    <phoneticPr fontId="7" type="noConversion"/>
  </si>
  <si>
    <t>STR-002</t>
  </si>
  <si>
    <t>STR-003</t>
  </si>
  <si>
    <t>STR-004</t>
  </si>
  <si>
    <t>CUP-001</t>
    <phoneticPr fontId="7" type="noConversion"/>
  </si>
  <si>
    <t>CUP-002</t>
  </si>
  <si>
    <t>LID-001</t>
    <phoneticPr fontId="7" type="noConversion"/>
  </si>
  <si>
    <t>LID-002</t>
  </si>
  <si>
    <t>IT-004</t>
  </si>
  <si>
    <t>PF-001</t>
    <phoneticPr fontId="7" type="noConversion"/>
  </si>
  <si>
    <t>IJ-005</t>
  </si>
  <si>
    <t>Fruit &amp; Flavor Syrup</t>
    <phoneticPr fontId="25" type="noConversion"/>
  </si>
  <si>
    <t>Crystal Boba &amp; Other Toppings</t>
    <phoneticPr fontId="25" type="noConversion"/>
  </si>
  <si>
    <t>Coconut Jelly</t>
    <phoneticPr fontId="25" type="noConversion"/>
  </si>
  <si>
    <t>Popping Boba</t>
    <phoneticPr fontId="25" type="noConversion"/>
  </si>
  <si>
    <t>Non-Dairy Creamer &amp; Coconut Cream Powder</t>
    <phoneticPr fontId="25" type="noConversion"/>
  </si>
  <si>
    <t>Jam</t>
    <phoneticPr fontId="25" type="noConversion"/>
  </si>
  <si>
    <t>CUP-003</t>
  </si>
  <si>
    <t>CUP-004</t>
  </si>
  <si>
    <t>350g/Bag</t>
    <phoneticPr fontId="7" type="noConversion"/>
  </si>
  <si>
    <t>50g/Bag</t>
    <phoneticPr fontId="31" type="noConversion"/>
  </si>
  <si>
    <t>150g/Bottle</t>
  </si>
  <si>
    <t>G.W. (KGS)</t>
    <phoneticPr fontId="7" type="noConversion"/>
  </si>
  <si>
    <r>
      <t>QTY(</t>
    </r>
    <r>
      <rPr>
        <sz val="16"/>
        <color theme="0"/>
        <rFont val="新細明體"/>
        <family val="1"/>
        <charset val="136"/>
      </rPr>
      <t>≦</t>
    </r>
    <r>
      <rPr>
        <sz val="16"/>
        <color theme="0"/>
        <rFont val="Microsoft JhengHei UI"/>
        <family val="2"/>
        <charset val="136"/>
      </rPr>
      <t>2)</t>
    </r>
    <phoneticPr fontId="7" type="noConversion"/>
  </si>
  <si>
    <t>100g/Bag</t>
  </si>
  <si>
    <t>100g/Bag</t>
    <phoneticPr fontId="7" type="noConversion"/>
  </si>
  <si>
    <t>Total GW(w ctn)</t>
    <phoneticPr fontId="7" type="noConversion"/>
  </si>
  <si>
    <t>KEIFU FOODS PRODUCT SAMPLE LIST</t>
    <phoneticPr fontId="7" type="noConversion"/>
  </si>
  <si>
    <t>SF-008</t>
  </si>
  <si>
    <t>SF-009</t>
  </si>
  <si>
    <t>SF-016</t>
  </si>
  <si>
    <t>PF-002</t>
  </si>
  <si>
    <t>PF-003</t>
  </si>
  <si>
    <t>TOB-001</t>
    <phoneticPr fontId="7" type="noConversion"/>
  </si>
  <si>
    <t>TOB-002</t>
  </si>
  <si>
    <t>TOB-003</t>
  </si>
  <si>
    <t>TOB-004</t>
  </si>
  <si>
    <t>TOB-005</t>
  </si>
  <si>
    <t>TOG-001</t>
    <phoneticPr fontId="7" type="noConversion"/>
  </si>
  <si>
    <t>TOG-002</t>
  </si>
  <si>
    <t>TOO-001</t>
    <phoneticPr fontId="7" type="noConversion"/>
  </si>
  <si>
    <t>TOO-002</t>
  </si>
  <si>
    <t>TOO-003</t>
  </si>
  <si>
    <t>Popping Boba - Lychee</t>
  </si>
  <si>
    <t>Popping Boba - Green Apple</t>
  </si>
  <si>
    <t>Popping Boba - Strawberry</t>
  </si>
  <si>
    <t>Popping Boba - Blueberry</t>
  </si>
  <si>
    <t>Popping Boba - Passion Fruit</t>
  </si>
  <si>
    <t>Popping Boba - Kiwi</t>
  </si>
  <si>
    <t>Coconut Jelly - Original</t>
  </si>
  <si>
    <t>Coconut Jelly - Mango</t>
  </si>
  <si>
    <t>Coconut Jelly - Lychee</t>
  </si>
  <si>
    <t>Coconut Jelly - Green Apple</t>
  </si>
  <si>
    <t>Coconut Jelly - Strawberry</t>
  </si>
  <si>
    <t>Crystal Boba - Original</t>
  </si>
  <si>
    <t>Crystal Boba - Cherry Blossom</t>
  </si>
  <si>
    <t>Crystal Boba - Mango</t>
  </si>
  <si>
    <t>Crystal Jelly - Coffee</t>
  </si>
  <si>
    <t>Jam with Pulp - Strawberry</t>
  </si>
  <si>
    <t>Jam with Pulp - Passion Fruit (Seed)</t>
  </si>
  <si>
    <t xml:space="preserve">Non-Dairy Creamer - Premium </t>
  </si>
  <si>
    <t>Non-Dairy Creamer - Vegan</t>
  </si>
  <si>
    <t>Flavor Powder - Taro</t>
  </si>
  <si>
    <t>Flavor Powder - Honeydew</t>
  </si>
  <si>
    <t>Flavor Powder - Cantaloupe</t>
  </si>
  <si>
    <t>Flavor Powder - Mango</t>
  </si>
  <si>
    <t>Flavor Powder - Green Apple</t>
  </si>
  <si>
    <t>Flavor Powder - Strawberry</t>
  </si>
  <si>
    <t>Flavor Powder - Blueberry</t>
  </si>
  <si>
    <t>Flavor Powder - Banana</t>
  </si>
  <si>
    <t>Flavor Powder - Watermelon</t>
  </si>
  <si>
    <t>Flavor Powder - Papaya</t>
  </si>
  <si>
    <t>Flavor Powder - Pineapple</t>
  </si>
  <si>
    <t>Flavor Powder - Coconut</t>
  </si>
  <si>
    <t>Topping Powder - Grass Jelly Powder</t>
  </si>
  <si>
    <t xml:space="preserve"> Black Tea - Choice</t>
  </si>
  <si>
    <t xml:space="preserve"> Black Tea - Assam</t>
    <phoneticPr fontId="7" type="noConversion"/>
  </si>
  <si>
    <t xml:space="preserve"> Black Tea - Ceylon</t>
  </si>
  <si>
    <t xml:space="preserve"> Black Tea - Osmanthus</t>
  </si>
  <si>
    <t>Green Tea - Jasmine</t>
  </si>
  <si>
    <t>Oolong Tea - Charcoal Roasted</t>
  </si>
  <si>
    <t>Straw - Plastic - Boba 12mm*21cm</t>
  </si>
  <si>
    <t>Straw - Plastic - Skinny 6mm*21cm</t>
  </si>
  <si>
    <t>Straw - Paper - Boba 12mm*21cm</t>
  </si>
  <si>
    <t>Straw - Paper - Skinny 6mm*21cm</t>
  </si>
  <si>
    <t>Cup - Paper - 90mm / 16oz</t>
  </si>
  <si>
    <t>Cup - Paper - 90mm / 22oz</t>
  </si>
  <si>
    <t>Cup - PP - 95mm / 500ml</t>
  </si>
  <si>
    <t>Cup - PP - 95mm / 750ml</t>
  </si>
  <si>
    <t>Cup Lid - 95mm / Plastic</t>
  </si>
  <si>
    <t>Cup Lid - 95mm / Domed</t>
  </si>
  <si>
    <t>U.G.W. (KGS)</t>
    <phoneticPr fontId="7" type="noConversion"/>
  </si>
  <si>
    <t>Contact Information</t>
    <phoneticPr fontId="7" type="noConversion"/>
  </si>
  <si>
    <t>Name And Contact Information</t>
    <phoneticPr fontId="7" type="noConversion"/>
  </si>
  <si>
    <t>Sample Shipping Address</t>
    <phoneticPr fontId="7" type="noConversion"/>
  </si>
  <si>
    <t>Email</t>
    <phoneticPr fontId="7" type="noConversion"/>
  </si>
  <si>
    <t>Others</t>
    <phoneticPr fontId="7" type="noConversion"/>
  </si>
  <si>
    <t>Country</t>
    <phoneticPr fontId="7" type="noConversion"/>
  </si>
  <si>
    <t>Address</t>
    <phoneticPr fontId="7" type="noConversion"/>
  </si>
  <si>
    <t>State</t>
    <phoneticPr fontId="7" type="noConversion"/>
  </si>
  <si>
    <t>City</t>
    <phoneticPr fontId="7" type="noConversion"/>
  </si>
  <si>
    <t>Postcode</t>
    <phoneticPr fontId="7" type="noConversion"/>
  </si>
  <si>
    <t>Popping Boba - Mango</t>
    <phoneticPr fontId="7" type="noConversion"/>
  </si>
  <si>
    <t>Phone</t>
    <phoneticPr fontId="7" type="noConversion"/>
  </si>
  <si>
    <t>Company</t>
    <phoneticPr fontId="7" type="noConversion"/>
  </si>
  <si>
    <t>Name</t>
    <phoneticPr fontId="7" type="noConversion"/>
  </si>
  <si>
    <t>IP-002</t>
    <phoneticPr fontId="7" type="noConversion"/>
  </si>
  <si>
    <t>IP-003</t>
    <phoneticPr fontId="7" type="noConversion"/>
  </si>
  <si>
    <t>IP-004</t>
    <phoneticPr fontId="7" type="noConversion"/>
  </si>
  <si>
    <t>IP-005</t>
    <phoneticPr fontId="7" type="noConversion"/>
  </si>
  <si>
    <t>IP-006</t>
    <phoneticPr fontId="7" type="noConversion"/>
  </si>
  <si>
    <t>IP-007</t>
    <phoneticPr fontId="7" type="noConversion"/>
  </si>
  <si>
    <t>IP-008</t>
    <phoneticPr fontId="7" type="noConversion"/>
  </si>
  <si>
    <t>Popping Boba - Peach</t>
    <phoneticPr fontId="7" type="noConversion"/>
  </si>
  <si>
    <t>Brown Sugar Syrup - Premium for Walling</t>
    <phoneticPr fontId="25" type="noConversion"/>
  </si>
  <si>
    <t>Flavor Powder - Vanilla</t>
  </si>
  <si>
    <t>Flavor Powder - Lavender</t>
  </si>
  <si>
    <t>Flavor Powder - Peppermint</t>
    <phoneticPr fontId="50" type="noConversion"/>
  </si>
  <si>
    <t>Flavor Powder - Classic Milk Tea</t>
    <phoneticPr fontId="50" type="noConversion"/>
  </si>
  <si>
    <t>Flavor Powder - Matcha Latte</t>
    <phoneticPr fontId="50" type="noConversion"/>
  </si>
  <si>
    <t>Flavor Powder - Brown Sugar Milk Tea</t>
    <phoneticPr fontId="50" type="noConversion"/>
  </si>
  <si>
    <t>Flavor Powder - Thai Milk Tea</t>
    <phoneticPr fontId="50" type="noConversion"/>
  </si>
  <si>
    <t>Flavor Powder - Coffee</t>
    <phoneticPr fontId="50" type="noConversion"/>
  </si>
  <si>
    <t>Flavor Powder - Chocolate</t>
    <phoneticPr fontId="50" type="noConversion"/>
  </si>
  <si>
    <t>100g/Cup</t>
    <phoneticPr fontId="7" type="noConversion"/>
  </si>
  <si>
    <t>Tapioca Pearls - 0.8cm (M)</t>
    <phoneticPr fontId="7" type="noConversion"/>
  </si>
  <si>
    <t>Tapioca Pearls - 1.0cm (L)</t>
    <phoneticPr fontId="7" type="noConversion"/>
  </si>
  <si>
    <t>Coconut Jelly - Pineapple</t>
    <phoneticPr fontId="7" type="noConversion"/>
  </si>
  <si>
    <t>Fruit Syrup - Mango</t>
  </si>
  <si>
    <t>Fruit Syrup - Lychee</t>
  </si>
  <si>
    <t>Fruit Syrup - Green Apple</t>
  </si>
  <si>
    <t>Fruit Syrup - Strawberry</t>
  </si>
  <si>
    <t>Fruit Syrup - Peach</t>
  </si>
  <si>
    <t>Fruit Syrup - Passion Fruit</t>
  </si>
  <si>
    <t>Fruit Syrup - Kiwi</t>
  </si>
  <si>
    <t>Fruit Syrup - Blueberry</t>
  </si>
  <si>
    <t>Fruit Syrup - Grape</t>
  </si>
  <si>
    <t>Fruit Syrup - Orange</t>
  </si>
  <si>
    <t>Fruit Syrup - Pineapple</t>
  </si>
  <si>
    <t>Fruit Syrup - Watermelon</t>
  </si>
  <si>
    <t>Fruit Syrup - Lemon</t>
  </si>
  <si>
    <t>Flavor Syrup - Honey</t>
    <phoneticPr fontId="7" type="noConversion"/>
  </si>
  <si>
    <t>Fruit Syrup - Red Grapefruit</t>
    <phoneticPr fontId="7" type="noConversion"/>
  </si>
  <si>
    <t>Total QT</t>
    <phoneticPr fontId="7" type="noConversion"/>
  </si>
  <si>
    <t>200g/Bag</t>
    <phoneticPr fontId="7" type="noConversion"/>
  </si>
  <si>
    <t>Fruit Syrup - Wintermelon</t>
    <phoneticPr fontId="7" type="noConversion"/>
  </si>
  <si>
    <t>IT-002</t>
    <phoneticPr fontId="7" type="noConversion"/>
  </si>
  <si>
    <t>PC-002</t>
    <phoneticPr fontId="7" type="noConversion"/>
  </si>
  <si>
    <t>Flavor Powder - Almond</t>
    <phoneticPr fontId="7" type="noConversion"/>
  </si>
  <si>
    <t>Fructose/Cane Sugar Syrup</t>
    <phoneticPr fontId="25" type="noConversion"/>
  </si>
  <si>
    <t>Crystal Boba - Brown Sugar</t>
    <phoneticPr fontId="7" type="noConversion"/>
  </si>
  <si>
    <t>3 in 1 Flavor Powder</t>
    <phoneticPr fontId="25" type="noConversion"/>
  </si>
  <si>
    <t>Topping Powder - Original Jelly Powder</t>
    <phoneticPr fontId="7" type="noConversion"/>
  </si>
  <si>
    <t>PF-012</t>
  </si>
  <si>
    <t>PF-016</t>
  </si>
  <si>
    <t>PF-017</t>
  </si>
  <si>
    <t>PF-018</t>
  </si>
  <si>
    <t>PF-019</t>
  </si>
  <si>
    <t>PF-020</t>
  </si>
  <si>
    <t>PF-021</t>
  </si>
  <si>
    <t>PF-022</t>
  </si>
  <si>
    <t xml:space="preserve"> Black Tea - Earl Gray</t>
    <phoneticPr fontId="7" type="noConversion"/>
  </si>
  <si>
    <t>Green Tea - Choice</t>
    <phoneticPr fontId="7" type="noConversion"/>
  </si>
  <si>
    <t xml:space="preserve">Jam with Pulp - Mango </t>
    <phoneticPr fontId="7" type="noConversion"/>
  </si>
  <si>
    <t>Pure Matcha Powder</t>
    <phoneticPr fontId="25" type="noConversion"/>
  </si>
  <si>
    <t>30g/Bag</t>
    <phoneticPr fontId="7" type="noConversion"/>
  </si>
  <si>
    <t>Milkshake Powder</t>
    <phoneticPr fontId="25" type="noConversion"/>
  </si>
  <si>
    <t>MP-001</t>
    <phoneticPr fontId="7" type="noConversion"/>
  </si>
  <si>
    <t>MP-002</t>
  </si>
  <si>
    <t>MP-003</t>
  </si>
  <si>
    <t>Topping Powder - Crème Brulee Powder</t>
    <phoneticPr fontId="7" type="noConversion"/>
  </si>
  <si>
    <t>Oolong Tea - Taiwan High Mountain</t>
    <phoneticPr fontId="7" type="noConversion"/>
  </si>
  <si>
    <t xml:space="preserve">Tapioca Pearls - Instant - Brown Sugar </t>
    <phoneticPr fontId="7" type="noConversion"/>
  </si>
  <si>
    <t>1pce</t>
    <phoneticPr fontId="31" type="noConversion"/>
  </si>
  <si>
    <t>MP-004</t>
  </si>
  <si>
    <t>Topping Powder - 12X Pudding Powder</t>
    <phoneticPr fontId="7" type="noConversion"/>
  </si>
  <si>
    <t>250g/Cup</t>
    <phoneticPr fontId="7" type="noConversion"/>
  </si>
  <si>
    <t>50g/Bag</t>
    <phoneticPr fontId="7" type="noConversion"/>
  </si>
  <si>
    <t>BJ-001</t>
    <phoneticPr fontId="7" type="noConversion"/>
  </si>
  <si>
    <t>BJ-002</t>
  </si>
  <si>
    <t>100g/bag</t>
    <phoneticPr fontId="7" type="noConversion"/>
  </si>
  <si>
    <t>Bear Jelly - Mango</t>
    <phoneticPr fontId="7" type="noConversion"/>
  </si>
  <si>
    <t>Bear Jelly - Strawberry</t>
    <phoneticPr fontId="7" type="noConversion"/>
  </si>
  <si>
    <t>Milkshake Powder - Pistachios</t>
    <phoneticPr fontId="7" type="noConversion"/>
  </si>
  <si>
    <t>Milkshake Powder - Lotus Biscoff</t>
    <phoneticPr fontId="7" type="noConversion"/>
  </si>
  <si>
    <t>Milkshake Powder - Nutella</t>
    <phoneticPr fontId="7" type="noConversion"/>
  </si>
  <si>
    <t>Milkshake Powder - Oreo</t>
    <phoneticPr fontId="7" type="noConversion"/>
  </si>
  <si>
    <t>Topping Powder - Flossy Cream Powder</t>
    <phoneticPr fontId="7" type="noConversion"/>
  </si>
  <si>
    <t>PT-005</t>
  </si>
  <si>
    <t>PC-003</t>
  </si>
  <si>
    <t>Crystal Jelly - Mixed Fruit</t>
    <phoneticPr fontId="7" type="noConversion"/>
  </si>
  <si>
    <t>IJ-006</t>
  </si>
  <si>
    <t>Oolong Tea - Choice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</si>
</sst>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&quot;$&quot;#,##0.00_);\(&quot;$&quot;#,##0.00\)"/>
    <numFmt numFmtId="177" formatCode="&quot;Reorder&quot;;&quot;&quot;;&quot;&quot;"/>
    <numFmt numFmtId="178" formatCode="0_ "/>
  </numFmts>
  <fonts count="52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b/>
      <sz val="12"/>
      <color theme="0"/>
      <name val="Corbel"/>
      <family val="2"/>
      <scheme val="major"/>
    </font>
    <font>
      <b/>
      <sz val="34"/>
      <color theme="6" tint="-0.24994659260841701"/>
      <name val="Corbel"/>
      <family val="2"/>
      <scheme val="major"/>
    </font>
    <font>
      <sz val="11"/>
      <color theme="6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sz val="11"/>
      <color theme="1"/>
      <name val="Microsoft JhengHei UI"/>
      <family val="2"/>
      <charset val="136"/>
    </font>
    <font>
      <sz val="10"/>
      <color theme="1" tint="4.9989318521683403E-2"/>
      <name val="Microsoft JhengHei UI"/>
      <family val="2"/>
      <charset val="136"/>
    </font>
    <font>
      <sz val="12"/>
      <color indexed="8"/>
      <name val="新細明體"/>
      <family val="1"/>
      <charset val="136"/>
    </font>
    <font>
      <sz val="10"/>
      <name val="Arial"/>
      <family val="2"/>
    </font>
    <font>
      <sz val="12"/>
      <color theme="1"/>
      <name val="Calibri"/>
      <family val="1"/>
      <charset val="136"/>
      <scheme val="minor"/>
    </font>
    <font>
      <sz val="12"/>
      <color theme="1"/>
      <name val="Calibri"/>
      <family val="1"/>
      <scheme val="minor"/>
    </font>
    <font>
      <sz val="12"/>
      <color indexed="8"/>
      <name val="新細明體"/>
      <family val="1"/>
    </font>
    <font>
      <sz val="12"/>
      <name val="新細明體"/>
      <family val="1"/>
      <charset val="136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新細明體"/>
      <family val="1"/>
    </font>
    <font>
      <sz val="11"/>
      <color indexed="8"/>
      <name val="新細明體"/>
      <family val="1"/>
    </font>
    <font>
      <sz val="11"/>
      <color indexed="8"/>
      <name val="新細明體"/>
      <family val="1"/>
      <charset val="136"/>
    </font>
    <font>
      <b/>
      <sz val="12"/>
      <color theme="1"/>
      <name val="Microsoft JhengHei UI"/>
      <family val="2"/>
      <charset val="136"/>
    </font>
    <font>
      <sz val="12"/>
      <color theme="1"/>
      <name val="Microsoft JhengHei UI"/>
      <family val="2"/>
      <charset val="136"/>
    </font>
    <font>
      <b/>
      <sz val="16"/>
      <color theme="1"/>
      <name val="Microsoft JhengHei UI"/>
      <family val="2"/>
      <charset val="136"/>
    </font>
    <font>
      <b/>
      <sz val="12"/>
      <color theme="1"/>
      <name val="Calibri"/>
      <family val="2"/>
      <scheme val="minor"/>
    </font>
    <font>
      <sz val="9"/>
      <name val="新細明體"/>
      <family val="3"/>
      <charset val="136"/>
      <scheme val="minor"/>
    </font>
    <font>
      <b/>
      <sz val="14"/>
      <color theme="1"/>
      <name val="Microsoft JhengHei UI"/>
      <family val="2"/>
      <charset val="136"/>
    </font>
    <font>
      <sz val="16"/>
      <color theme="0"/>
      <name val="Microsoft JhengHei UI"/>
      <family val="2"/>
      <charset val="136"/>
    </font>
    <font>
      <b/>
      <sz val="16"/>
      <color theme="0"/>
      <name val="Microsoft JhengHei UI"/>
      <family val="2"/>
      <charset val="136"/>
    </font>
    <font>
      <b/>
      <sz val="14"/>
      <color theme="1"/>
      <name val="Microsoft JhengHei UI"/>
      <family val="2"/>
    </font>
    <font>
      <b/>
      <sz val="14"/>
      <color rgb="FF000000"/>
      <name val="Microsoft JhengHei UI"/>
      <family val="2"/>
      <charset val="136"/>
    </font>
    <font>
      <sz val="9"/>
      <name val="Calibri"/>
      <family val="3"/>
      <charset val="136"/>
    </font>
    <font>
      <b/>
      <sz val="16"/>
      <name val="Microsoft JhengHei UI"/>
      <family val="2"/>
      <charset val="136"/>
    </font>
    <font>
      <sz val="11"/>
      <color indexed="8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theme="0"/>
      <name val="Microsoft JhengHei UI"/>
      <family val="2"/>
      <charset val="136"/>
    </font>
    <font>
      <b/>
      <sz val="18"/>
      <color theme="0"/>
      <name val="Microsoft JhengHei UI"/>
      <family val="2"/>
      <charset val="136"/>
    </font>
    <font>
      <b/>
      <sz val="12"/>
      <color rgb="FFFF0000"/>
      <name val="Calibri"/>
      <family val="2"/>
      <scheme val="minor"/>
    </font>
    <font>
      <sz val="12"/>
      <color rgb="FFFF0000"/>
      <name val="Microsoft JhengHei UI"/>
      <family val="2"/>
      <charset val="136"/>
    </font>
    <font>
      <b/>
      <sz val="18"/>
      <color theme="8" tint="-0.249977111117893"/>
      <name val="Microsoft JhengHei UI"/>
      <family val="2"/>
      <charset val="136"/>
    </font>
    <font>
      <b/>
      <sz val="16"/>
      <color theme="8" tint="-0.249977111117893"/>
      <name val="Microsoft JhengHei UI"/>
      <family val="2"/>
      <charset val="136"/>
    </font>
    <font>
      <b/>
      <sz val="12"/>
      <color theme="8" tint="-0.249977111117893"/>
      <name val="Microsoft JhengHei UI"/>
      <family val="2"/>
      <charset val="136"/>
    </font>
    <font>
      <b/>
      <sz val="14"/>
      <color theme="8" tint="-0.249977111117893"/>
      <name val="Microsoft JhengHei UI"/>
      <family val="2"/>
      <charset val="136"/>
    </font>
    <font>
      <sz val="16"/>
      <color theme="0"/>
      <name val="新細明體"/>
      <family val="1"/>
      <charset val="136"/>
    </font>
    <font>
      <b/>
      <sz val="16"/>
      <color rgb="FFC00000"/>
      <name val="Microsoft JhengHei UI"/>
      <family val="2"/>
      <charset val="136"/>
    </font>
    <font>
      <b/>
      <sz val="36"/>
      <color theme="8" tint="-0.499984740745262"/>
      <name val="Microsoft YaHei UI"/>
      <family val="2"/>
      <charset val="134"/>
    </font>
    <font>
      <sz val="14"/>
      <color theme="0"/>
      <name val="Microsoft JhengHei UI"/>
      <family val="2"/>
      <charset val="136"/>
    </font>
    <font>
      <sz val="12"/>
      <color theme="5" tint="-0.499984740745262"/>
      <name val="Microsoft JhengHei UI"/>
      <family val="2"/>
      <charset val="136"/>
    </font>
    <font>
      <b/>
      <sz val="16"/>
      <name val="Trebuchet MS"/>
      <family val="2"/>
    </font>
    <font>
      <b/>
      <sz val="16"/>
      <color theme="5" tint="-0.499984740745262"/>
      <name val="Microsoft JhengHei UI"/>
      <family val="2"/>
      <charset val="136"/>
    </font>
    <font>
      <sz val="9"/>
      <name val="細明體"/>
      <family val="3"/>
      <charset val="136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medium">
        <color rgb="FFC00000"/>
      </bottom>
      <diagonal/>
    </border>
    <border>
      <left style="thick">
        <color theme="0"/>
      </left>
      <right style="thick">
        <color theme="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2">
    <xf numFmtId="0" fontId="0" fillId="0" borderId="0">
      <alignment vertical="center"/>
    </xf>
    <xf numFmtId="0" fontId="4" fillId="3" borderId="0" applyNumberFormat="0" applyProtection="0">
      <alignment horizontal="left" vertical="center" indent="1"/>
    </xf>
    <xf numFmtId="0" fontId="3" fillId="4" borderId="0" applyProtection="0">
      <alignment horizontal="left" vertical="center" wrapText="1" indent="1"/>
    </xf>
    <xf numFmtId="0" fontId="5" fillId="3" borderId="0" applyNumberFormat="0" applyProtection="0">
      <alignment horizontal="right" vertical="center"/>
    </xf>
    <xf numFmtId="176" fontId="6" fillId="0" borderId="0" applyProtection="0">
      <alignment horizontal="right" vertical="center" indent="1"/>
    </xf>
    <xf numFmtId="0" fontId="6" fillId="0" borderId="0" applyProtection="0">
      <alignment horizontal="right" vertical="center" indent="1"/>
    </xf>
    <xf numFmtId="0" fontId="2" fillId="0" borderId="0" applyProtection="0">
      <alignment horizontal="center" vertical="center"/>
    </xf>
    <xf numFmtId="0" fontId="2" fillId="0" borderId="0" applyProtection="0">
      <alignment horizontal="left" vertical="center" wrapText="1" indent="1"/>
    </xf>
    <xf numFmtId="177" fontId="2" fillId="2" borderId="0">
      <alignment horizontal="left" vertical="center" indent="1"/>
    </xf>
    <xf numFmtId="0" fontId="5" fillId="3" borderId="0" applyNumberFormat="0" applyProtection="0">
      <alignment horizontal="left" vertical="center" indent="1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6" fillId="0" borderId="0"/>
    <xf numFmtId="0" fontId="17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1" fillId="0" borderId="0"/>
    <xf numFmtId="0" fontId="1" fillId="0" borderId="0">
      <alignment vertical="center"/>
    </xf>
    <xf numFmtId="0" fontId="1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5" fillId="0" borderId="0">
      <alignment vertical="center"/>
    </xf>
    <xf numFmtId="0" fontId="16" fillId="0" borderId="0"/>
    <xf numFmtId="0" fontId="2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7" fontId="2" fillId="0" borderId="0" applyProtection="0">
      <alignment horizontal="right" vertical="center" indent="1"/>
    </xf>
    <xf numFmtId="0" fontId="2" fillId="0" borderId="0" applyProtection="0">
      <alignment horizontal="right" vertical="center" indent="1"/>
    </xf>
    <xf numFmtId="0" fontId="2" fillId="0" borderId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3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177" fontId="24" fillId="0" borderId="0" xfId="8" applyFont="1" applyFill="1">
      <alignment horizontal="left" vertical="center" indent="1"/>
    </xf>
    <xf numFmtId="0" fontId="32" fillId="0" borderId="0" xfId="0" applyFont="1" applyAlignment="1" applyProtection="1">
      <alignment horizontal="left" vertical="center" indent="1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177" fontId="8" fillId="0" borderId="0" xfId="8" applyFont="1" applyFill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6" fillId="0" borderId="0" xfId="0" applyFont="1" applyAlignment="1" applyProtection="1">
      <alignment horizontal="center" vertical="center" wrapText="1"/>
      <protection hidden="1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left" vertical="center" indent="1"/>
    </xf>
    <xf numFmtId="0" fontId="48" fillId="0" borderId="7" xfId="0" applyFont="1" applyBorder="1" applyAlignment="1">
      <alignment horizontal="center" vertical="center" wrapText="1"/>
    </xf>
    <xf numFmtId="0" fontId="49" fillId="0" borderId="7" xfId="0" applyFont="1" applyBorder="1" applyAlignment="1" applyProtection="1">
      <alignment horizontal="left" vertical="center"/>
      <protection hidden="1"/>
    </xf>
    <xf numFmtId="0" fontId="35" fillId="0" borderId="0" xfId="0" applyFont="1" applyAlignment="1" applyProtection="1">
      <alignment horizontal="left" vertical="center" indent="1"/>
      <protection hidden="1"/>
    </xf>
    <xf numFmtId="0" fontId="26" fillId="0" borderId="0" xfId="0" applyFont="1" applyAlignment="1" applyProtection="1">
      <alignment horizontal="left" vertical="center" indent="1"/>
      <protection hidden="1"/>
    </xf>
    <xf numFmtId="0" fontId="23" fillId="0" borderId="0" xfId="0" applyFont="1" applyAlignment="1" applyProtection="1">
      <alignment horizontal="left" vertical="center" indent="1"/>
      <protection hidden="1"/>
    </xf>
    <xf numFmtId="0" fontId="30" fillId="0" borderId="1" xfId="0" applyFont="1" applyBorder="1" applyAlignment="1" applyProtection="1">
      <alignment horizontal="left" vertical="center" indent="1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3" xfId="11" applyFont="1" applyBorder="1" applyAlignment="1" applyProtection="1">
      <alignment horizontal="left" vertical="center" indent="1"/>
      <protection hidden="1"/>
    </xf>
    <xf numFmtId="177" fontId="37" fillId="0" borderId="0" xfId="8" applyFont="1" applyFill="1">
      <alignment horizontal="left" vertical="center" indent="1"/>
    </xf>
    <xf numFmtId="0" fontId="38" fillId="0" borderId="0" xfId="0" applyFont="1">
      <alignment vertical="center"/>
    </xf>
    <xf numFmtId="0" fontId="21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left" vertical="center" indent="1"/>
      <protection hidden="1"/>
    </xf>
    <xf numFmtId="0" fontId="23" fillId="0" borderId="0" xfId="0" applyFont="1" applyAlignment="1" applyProtection="1">
      <alignment horizontal="left" vertical="center" wrapText="1" indent="1"/>
      <protection hidden="1"/>
    </xf>
    <xf numFmtId="0" fontId="21" fillId="0" borderId="0" xfId="0" applyFont="1" applyAlignment="1">
      <alignment horizontal="left" vertical="center" indent="1"/>
    </xf>
    <xf numFmtId="0" fontId="30" fillId="0" borderId="1" xfId="0" applyFont="1" applyBorder="1" applyAlignment="1" applyProtection="1">
      <alignment horizontal="left" vertical="center" wrapText="1" indent="1"/>
      <protection hidden="1"/>
    </xf>
    <xf numFmtId="0" fontId="36" fillId="0" borderId="0" xfId="0" applyFont="1" applyAlignment="1" applyProtection="1">
      <alignment horizontal="left" vertical="center" inden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left" vertical="center" indent="1"/>
      <protection hidden="1"/>
    </xf>
    <xf numFmtId="0" fontId="39" fillId="5" borderId="0" xfId="0" applyFont="1" applyFill="1" applyAlignment="1" applyProtection="1">
      <alignment horizontal="left" vertical="center" indent="1"/>
      <protection hidden="1"/>
    </xf>
    <xf numFmtId="0" fontId="28" fillId="5" borderId="0" xfId="0" applyFont="1" applyFill="1" applyAlignment="1" applyProtection="1">
      <alignment horizontal="left" vertical="center"/>
      <protection hidden="1"/>
    </xf>
    <xf numFmtId="0" fontId="35" fillId="5" borderId="0" xfId="0" applyFont="1" applyFill="1" applyAlignment="1" applyProtection="1">
      <alignment horizontal="left" vertical="center" indent="1"/>
      <protection hidden="1"/>
    </xf>
    <xf numFmtId="0" fontId="35" fillId="5" borderId="0" xfId="0" applyFont="1" applyFill="1" applyAlignment="1" applyProtection="1">
      <alignment horizontal="center" vertical="center"/>
      <protection hidden="1"/>
    </xf>
    <xf numFmtId="0" fontId="40" fillId="5" borderId="0" xfId="0" applyFont="1" applyFill="1" applyAlignment="1" applyProtection="1">
      <alignment horizontal="left" vertical="center"/>
      <protection hidden="1"/>
    </xf>
    <xf numFmtId="0" fontId="41" fillId="5" borderId="0" xfId="0" applyFont="1" applyFill="1" applyAlignment="1" applyProtection="1">
      <alignment horizontal="left" vertical="center" indent="1"/>
      <protection hidden="1"/>
    </xf>
    <xf numFmtId="0" fontId="41" fillId="5" borderId="0" xfId="0" applyFont="1" applyFill="1" applyAlignment="1" applyProtection="1">
      <alignment horizontal="center" vertical="center"/>
      <protection hidden="1"/>
    </xf>
    <xf numFmtId="0" fontId="42" fillId="5" borderId="0" xfId="0" applyFont="1" applyFill="1" applyAlignment="1" applyProtection="1">
      <alignment horizontal="left" vertical="center" indent="1"/>
      <protection hidden="1"/>
    </xf>
    <xf numFmtId="0" fontId="42" fillId="5" borderId="0" xfId="0" applyFont="1" applyFill="1" applyAlignment="1" applyProtection="1">
      <alignment horizontal="center" vertical="center"/>
      <protection hidden="1"/>
    </xf>
    <xf numFmtId="0" fontId="21" fillId="0" borderId="2" xfId="0" applyFont="1" applyBorder="1" applyAlignment="1" applyProtection="1">
      <alignment horizontal="center" vertical="center"/>
      <protection hidden="1"/>
    </xf>
    <xf numFmtId="0" fontId="51" fillId="0" borderId="7" xfId="261" applyBorder="1" applyAlignment="1" applyProtection="1">
      <alignment horizontal="left" vertical="center"/>
      <protection hidden="1"/>
    </xf>
    <xf numFmtId="178" fontId="49" fillId="0" borderId="7" xfId="0" applyNumberFormat="1" applyFont="1" applyBorder="1" applyAlignment="1" applyProtection="1">
      <alignment horizontal="left" vertical="center"/>
      <protection hidden="1"/>
    </xf>
    <xf numFmtId="0" fontId="44" fillId="0" borderId="0" xfId="0" applyFont="1" applyAlignment="1">
      <alignment horizontal="right" vertical="center"/>
    </xf>
    <xf numFmtId="0" fontId="44" fillId="0" borderId="4" xfId="0" applyFont="1" applyBorder="1" applyAlignment="1">
      <alignment horizontal="right" vertical="center"/>
    </xf>
    <xf numFmtId="0" fontId="45" fillId="0" borderId="0" xfId="0" applyFont="1" applyAlignment="1" applyProtection="1">
      <alignment horizontal="center" vertical="center" wrapText="1"/>
      <protection hidden="1"/>
    </xf>
    <xf numFmtId="0" fontId="28" fillId="0" borderId="11" xfId="0" applyFont="1" applyBorder="1" applyAlignment="1" applyProtection="1">
      <alignment horizontal="center" vertical="center"/>
      <protection hidden="1"/>
    </xf>
    <xf numFmtId="0" fontId="47" fillId="0" borderId="8" xfId="0" applyFont="1" applyBorder="1" applyAlignment="1" applyProtection="1">
      <alignment horizontal="left" vertical="center"/>
      <protection hidden="1"/>
    </xf>
    <xf numFmtId="0" fontId="47" fillId="0" borderId="9" xfId="0" applyFont="1" applyBorder="1" applyAlignment="1" applyProtection="1">
      <alignment horizontal="left" vertical="center"/>
      <protection hidden="1"/>
    </xf>
    <xf numFmtId="0" fontId="47" fillId="0" borderId="10" xfId="0" applyFont="1" applyBorder="1" applyAlignment="1" applyProtection="1">
      <alignment horizontal="left" vertical="center"/>
      <protection hidden="1"/>
    </xf>
    <xf numFmtId="0" fontId="47" fillId="0" borderId="8" xfId="0" applyFont="1" applyBorder="1" applyAlignment="1" applyProtection="1">
      <alignment horizontal="left" vertical="center" wrapText="1"/>
      <protection hidden="1"/>
    </xf>
    <xf numFmtId="0" fontId="48" fillId="0" borderId="8" xfId="0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</cellXfs>
  <cellStyles count="262">
    <cellStyle name="Currency 2 2" xfId="58" xr:uid="{00000000-0005-0000-0000-000000000000}"/>
    <cellStyle name="Currency 2 2 2" xfId="166" xr:uid="{DAD90F12-8B70-4460-90B6-15121E8794C3}"/>
    <cellStyle name="Normal 2 2" xfId="57" xr:uid="{00000000-0005-0000-0000-000001000000}"/>
    <cellStyle name="Percent 2 2" xfId="59" xr:uid="{00000000-0005-0000-0000-000002000000}"/>
    <cellStyle name="一般" xfId="0" builtinId="0" customBuiltin="1"/>
    <cellStyle name="一般 10" xfId="60" xr:uid="{00000000-0005-0000-0000-000004000000}"/>
    <cellStyle name="一般 2" xfId="11" xr:uid="{00000000-0005-0000-0000-000005000000}"/>
    <cellStyle name="一般 2 2" xfId="14" xr:uid="{00000000-0005-0000-0000-000006000000}"/>
    <cellStyle name="一般 2 2 10" xfId="94" xr:uid="{00000000-0005-0000-0000-000007000000}"/>
    <cellStyle name="一般 2 2 10 2" xfId="191" xr:uid="{61DDEA93-1D00-49F4-B556-4FBDC4B0B08C}"/>
    <cellStyle name="一般 2 2 11" xfId="138" xr:uid="{00000000-0005-0000-0000-000008000000}"/>
    <cellStyle name="一般 2 2 11 2" xfId="235" xr:uid="{1A8A9C33-6BCF-4A3A-9FA6-65476F2740F3}"/>
    <cellStyle name="一般 2 2 12" xfId="64" xr:uid="{00000000-0005-0000-0000-000009000000}"/>
    <cellStyle name="一般 2 2 12 2" xfId="167" xr:uid="{57B9CDBF-DCEF-4A17-875C-6D8A7608205D}"/>
    <cellStyle name="一般 2 2 2" xfId="69" xr:uid="{00000000-0005-0000-0000-00000A000000}"/>
    <cellStyle name="一般 2 2 2 10" xfId="168" xr:uid="{190EA5E1-2776-4FDF-990E-4CBD950FABD8}"/>
    <cellStyle name="一般 2 2 2 2" xfId="73" xr:uid="{00000000-0005-0000-0000-00000B000000}"/>
    <cellStyle name="一般 2 2 2 2 2" xfId="79" xr:uid="{00000000-0005-0000-0000-00000C000000}"/>
    <cellStyle name="一般 2 2 2 2 2 2" xfId="103" xr:uid="{00000000-0005-0000-0000-00000D000000}"/>
    <cellStyle name="一般 2 2 2 2 2 2 2" xfId="200" xr:uid="{04E194DA-6B56-4D5C-91E8-B2A2913435E6}"/>
    <cellStyle name="一般 2 2 2 2 2 3" xfId="147" xr:uid="{00000000-0005-0000-0000-00000E000000}"/>
    <cellStyle name="一般 2 2 2 2 2 3 2" xfId="244" xr:uid="{9C354F5D-CA67-4854-9B6D-59D6B4F53625}"/>
    <cellStyle name="一般 2 2 2 2 2 4" xfId="176" xr:uid="{4C12D9F6-F1F4-47F3-8D11-03A2AFE4B5E7}"/>
    <cellStyle name="一般 2 2 2 2 3" xfId="84" xr:uid="{00000000-0005-0000-0000-00000F000000}"/>
    <cellStyle name="一般 2 2 2 2 3 2" xfId="128" xr:uid="{00000000-0005-0000-0000-000010000000}"/>
    <cellStyle name="一般 2 2 2 2 3 2 2" xfId="225" xr:uid="{1D161962-4481-41C6-8ACA-5F1432B7D7F9}"/>
    <cellStyle name="一般 2 2 2 2 3 3" xfId="152" xr:uid="{00000000-0005-0000-0000-000011000000}"/>
    <cellStyle name="一般 2 2 2 2 3 3 2" xfId="249" xr:uid="{A6516F8D-EAF4-4CBC-A87C-4993682E129D}"/>
    <cellStyle name="一般 2 2 2 2 3 4" xfId="110" xr:uid="{00000000-0005-0000-0000-000012000000}"/>
    <cellStyle name="一般 2 2 2 2 3 4 2" xfId="207" xr:uid="{40C7E602-8D45-4368-B9EC-EA7122EA7BAC}"/>
    <cellStyle name="一般 2 2 2 2 3 5" xfId="181" xr:uid="{732DE002-5568-4582-BB90-BEDA62D3DF48}"/>
    <cellStyle name="一般 2 2 2 2 4" xfId="89" xr:uid="{00000000-0005-0000-0000-000013000000}"/>
    <cellStyle name="一般 2 2 2 2 4 2" xfId="133" xr:uid="{00000000-0005-0000-0000-000014000000}"/>
    <cellStyle name="一般 2 2 2 2 4 2 2" xfId="230" xr:uid="{0E65EFEA-170E-4C73-BFB4-B35AD83EFEE7}"/>
    <cellStyle name="一般 2 2 2 2 4 3" xfId="157" xr:uid="{00000000-0005-0000-0000-000015000000}"/>
    <cellStyle name="一般 2 2 2 2 4 3 2" xfId="254" xr:uid="{4814379E-B7FD-46D2-8BBD-09981D765342}"/>
    <cellStyle name="一般 2 2 2 2 4 4" xfId="115" xr:uid="{00000000-0005-0000-0000-000016000000}"/>
    <cellStyle name="一般 2 2 2 2 4 4 2" xfId="212" xr:uid="{A6E944B7-CBD5-40A0-BFE6-C3EBDA8CAD9C}"/>
    <cellStyle name="一般 2 2 2 2 4 5" xfId="186" xr:uid="{AC665F38-6C38-4B9D-AB32-D64DD7893F5E}"/>
    <cellStyle name="一般 2 2 2 2 5" xfId="98" xr:uid="{00000000-0005-0000-0000-000017000000}"/>
    <cellStyle name="一般 2 2 2 2 5 2" xfId="195" xr:uid="{6EA6FD25-B241-45D6-A16B-D9EBD5D08661}"/>
    <cellStyle name="一般 2 2 2 2 6" xfId="122" xr:uid="{00000000-0005-0000-0000-000018000000}"/>
    <cellStyle name="一般 2 2 2 2 6 2" xfId="219" xr:uid="{2B8F7CD5-FE01-4A5B-BC0B-4BF9CE6FB89E}"/>
    <cellStyle name="一般 2 2 2 2 7" xfId="142" xr:uid="{00000000-0005-0000-0000-000019000000}"/>
    <cellStyle name="一般 2 2 2 2 7 2" xfId="239" xr:uid="{58A0F980-82E7-4332-AD6D-63853A994D74}"/>
    <cellStyle name="一般 2 2 2 2 8" xfId="171" xr:uid="{322DB9FA-215B-490E-B3B0-15C069C5769D}"/>
    <cellStyle name="一般 2 2 2 3" xfId="76" xr:uid="{00000000-0005-0000-0000-00001A000000}"/>
    <cellStyle name="一般 2 2 2 3 2" xfId="100" xr:uid="{00000000-0005-0000-0000-00001B000000}"/>
    <cellStyle name="一般 2 2 2 3 2 2" xfId="197" xr:uid="{3534A7F4-6FC0-47F6-B207-2AFD57D416A4}"/>
    <cellStyle name="一般 2 2 2 3 3" xfId="144" xr:uid="{00000000-0005-0000-0000-00001C000000}"/>
    <cellStyle name="一般 2 2 2 3 3 2" xfId="241" xr:uid="{661824B2-370A-4C8F-BCD1-AAB4DF510691}"/>
    <cellStyle name="一般 2 2 2 3 4" xfId="173" xr:uid="{974EAEA2-A3B4-41CB-97C8-0EBF1EE601CE}"/>
    <cellStyle name="一般 2 2 2 4" xfId="81" xr:uid="{00000000-0005-0000-0000-00001D000000}"/>
    <cellStyle name="一般 2 2 2 4 2" xfId="125" xr:uid="{00000000-0005-0000-0000-00001E000000}"/>
    <cellStyle name="一般 2 2 2 4 2 2" xfId="222" xr:uid="{B14B9079-344D-42A3-9185-976D445C1DD4}"/>
    <cellStyle name="一般 2 2 2 4 3" xfId="149" xr:uid="{00000000-0005-0000-0000-00001F000000}"/>
    <cellStyle name="一般 2 2 2 4 3 2" xfId="246" xr:uid="{5CC81B2F-084F-43F8-8806-9DB9AD0C7BEE}"/>
    <cellStyle name="一般 2 2 2 4 4" xfId="107" xr:uid="{00000000-0005-0000-0000-000020000000}"/>
    <cellStyle name="一般 2 2 2 4 4 2" xfId="204" xr:uid="{6B947EDD-ED4D-4C97-AE90-1D78D0982C17}"/>
    <cellStyle name="一般 2 2 2 4 5" xfId="178" xr:uid="{EADFA28F-A3E9-44DF-8C66-E0ECA163C8ED}"/>
    <cellStyle name="一般 2 2 2 5" xfId="86" xr:uid="{00000000-0005-0000-0000-000021000000}"/>
    <cellStyle name="一般 2 2 2 5 2" xfId="130" xr:uid="{00000000-0005-0000-0000-000022000000}"/>
    <cellStyle name="一般 2 2 2 5 2 2" xfId="227" xr:uid="{30BBAE1B-6092-41A9-9451-0E9C693D8CB5}"/>
    <cellStyle name="一般 2 2 2 5 3" xfId="154" xr:uid="{00000000-0005-0000-0000-000023000000}"/>
    <cellStyle name="一般 2 2 2 5 3 2" xfId="251" xr:uid="{EFC47100-FAD6-4D10-9DDA-DDA2F31EB331}"/>
    <cellStyle name="一般 2 2 2 5 4" xfId="112" xr:uid="{00000000-0005-0000-0000-000024000000}"/>
    <cellStyle name="一般 2 2 2 5 4 2" xfId="209" xr:uid="{23314800-E6DE-4E00-8E11-6CBF2CEDFD68}"/>
    <cellStyle name="一般 2 2 2 5 5" xfId="183" xr:uid="{D1FCBB92-7472-40D3-94F3-E153D150C35D}"/>
    <cellStyle name="一般 2 2 2 6" xfId="91" xr:uid="{00000000-0005-0000-0000-000025000000}"/>
    <cellStyle name="一般 2 2 2 6 2" xfId="135" xr:uid="{00000000-0005-0000-0000-000026000000}"/>
    <cellStyle name="一般 2 2 2 6 2 2" xfId="232" xr:uid="{7557BB92-E3C1-4E84-A444-3F9589C161C7}"/>
    <cellStyle name="一般 2 2 2 6 3" xfId="159" xr:uid="{00000000-0005-0000-0000-000027000000}"/>
    <cellStyle name="一般 2 2 2 6 3 2" xfId="256" xr:uid="{A4671044-2444-4CAC-B6E5-757E0363A8DC}"/>
    <cellStyle name="一般 2 2 2 6 4" xfId="117" xr:uid="{00000000-0005-0000-0000-000028000000}"/>
    <cellStyle name="一般 2 2 2 6 4 2" xfId="214" xr:uid="{84FA46BC-3295-4C15-9378-DE940206CCFC}"/>
    <cellStyle name="一般 2 2 2 6 5" xfId="188" xr:uid="{1B4CDC55-CB67-42DB-8709-CA8BE975FF68}"/>
    <cellStyle name="一般 2 2 2 7" xfId="95" xr:uid="{00000000-0005-0000-0000-000029000000}"/>
    <cellStyle name="一般 2 2 2 7 2" xfId="192" xr:uid="{175B10C5-BAF9-4850-B696-A06084BE94F2}"/>
    <cellStyle name="一般 2 2 2 8" xfId="119" xr:uid="{00000000-0005-0000-0000-00002A000000}"/>
    <cellStyle name="一般 2 2 2 8 2" xfId="216" xr:uid="{2D897DC3-48A7-4AEF-9088-E0C47DAAC06F}"/>
    <cellStyle name="一般 2 2 2 9" xfId="139" xr:uid="{00000000-0005-0000-0000-00002B000000}"/>
    <cellStyle name="一般 2 2 2 9 2" xfId="236" xr:uid="{6C184AE5-AAEF-459F-9861-3B403A4A0E98}"/>
    <cellStyle name="一般 2 2 3" xfId="70" xr:uid="{00000000-0005-0000-0000-00002C000000}"/>
    <cellStyle name="一般 2 2 3 2" xfId="77" xr:uid="{00000000-0005-0000-0000-00002D000000}"/>
    <cellStyle name="一般 2 2 3 2 2" xfId="101" xr:uid="{00000000-0005-0000-0000-00002E000000}"/>
    <cellStyle name="一般 2 2 3 2 2 2" xfId="198" xr:uid="{E3B503F2-48EF-449F-89B0-AB21AFF192E1}"/>
    <cellStyle name="一般 2 2 3 2 3" xfId="145" xr:uid="{00000000-0005-0000-0000-00002F000000}"/>
    <cellStyle name="一般 2 2 3 2 3 2" xfId="242" xr:uid="{05339A0A-DB45-4CD0-BBAA-535D7F34DBDB}"/>
    <cellStyle name="一般 2 2 3 2 4" xfId="174" xr:uid="{221C33D5-E73B-488B-8A93-6343181D10DC}"/>
    <cellStyle name="一般 2 2 3 3" xfId="82" xr:uid="{00000000-0005-0000-0000-000030000000}"/>
    <cellStyle name="一般 2 2 3 3 2" xfId="126" xr:uid="{00000000-0005-0000-0000-000031000000}"/>
    <cellStyle name="一般 2 2 3 3 2 2" xfId="223" xr:uid="{8DC31542-0CEF-4975-86F3-11F89276A847}"/>
    <cellStyle name="一般 2 2 3 3 3" xfId="150" xr:uid="{00000000-0005-0000-0000-000032000000}"/>
    <cellStyle name="一般 2 2 3 3 3 2" xfId="247" xr:uid="{060A1946-2789-4A9B-9C2A-5B45DF87884E}"/>
    <cellStyle name="一般 2 2 3 3 4" xfId="108" xr:uid="{00000000-0005-0000-0000-000033000000}"/>
    <cellStyle name="一般 2 2 3 3 4 2" xfId="205" xr:uid="{F865E423-1724-4105-9A2A-109AFCF0CC2E}"/>
    <cellStyle name="一般 2 2 3 3 5" xfId="179" xr:uid="{94E99C26-F309-4131-846A-6C53BEF1E932}"/>
    <cellStyle name="一般 2 2 3 4" xfId="87" xr:uid="{00000000-0005-0000-0000-000034000000}"/>
    <cellStyle name="一般 2 2 3 4 2" xfId="131" xr:uid="{00000000-0005-0000-0000-000035000000}"/>
    <cellStyle name="一般 2 2 3 4 2 2" xfId="228" xr:uid="{E02FAFDC-04E5-4F6D-B2C3-44A5200B8B34}"/>
    <cellStyle name="一般 2 2 3 4 3" xfId="155" xr:uid="{00000000-0005-0000-0000-000036000000}"/>
    <cellStyle name="一般 2 2 3 4 3 2" xfId="252" xr:uid="{B58E97F9-7EC9-491B-8C7A-3330256B017D}"/>
    <cellStyle name="一般 2 2 3 4 4" xfId="113" xr:uid="{00000000-0005-0000-0000-000037000000}"/>
    <cellStyle name="一般 2 2 3 4 4 2" xfId="210" xr:uid="{732D35CB-66B8-4511-963E-4052181592EC}"/>
    <cellStyle name="一般 2 2 3 4 5" xfId="184" xr:uid="{833A21F5-4548-432F-BA74-F34B5368BCB4}"/>
    <cellStyle name="一般 2 2 3 5" xfId="92" xr:uid="{00000000-0005-0000-0000-000038000000}"/>
    <cellStyle name="一般 2 2 3 5 2" xfId="136" xr:uid="{00000000-0005-0000-0000-000039000000}"/>
    <cellStyle name="一般 2 2 3 5 2 2" xfId="233" xr:uid="{1C3456A9-30FB-470F-8253-8A48165F1EB2}"/>
    <cellStyle name="一般 2 2 3 5 3" xfId="160" xr:uid="{00000000-0005-0000-0000-00003A000000}"/>
    <cellStyle name="一般 2 2 3 5 3 2" xfId="257" xr:uid="{ED6DE432-77C1-475B-A11C-C29DB27D7F5C}"/>
    <cellStyle name="一般 2 2 3 5 4" xfId="118" xr:uid="{00000000-0005-0000-0000-00003B000000}"/>
    <cellStyle name="一般 2 2 3 5 4 2" xfId="215" xr:uid="{F97F83BA-B77D-45AC-BA05-00ED269D45E6}"/>
    <cellStyle name="一般 2 2 3 5 5" xfId="189" xr:uid="{FC7F343D-28E2-49CD-ABAB-04C1D689D23A}"/>
    <cellStyle name="一般 2 2 3 6" xfId="96" xr:uid="{00000000-0005-0000-0000-00003C000000}"/>
    <cellStyle name="一般 2 2 3 6 2" xfId="193" xr:uid="{A846E653-19DF-4A27-8BF6-96F7CC5F8267}"/>
    <cellStyle name="一般 2 2 3 7" xfId="120" xr:uid="{00000000-0005-0000-0000-00003D000000}"/>
    <cellStyle name="一般 2 2 3 7 2" xfId="217" xr:uid="{C360D61F-B849-489C-A982-C875E7CC061D}"/>
    <cellStyle name="一般 2 2 3 8" xfId="140" xr:uid="{00000000-0005-0000-0000-00003E000000}"/>
    <cellStyle name="一般 2 2 3 8 2" xfId="237" xr:uid="{C2479020-D338-48B2-9D57-5F3396C038DF}"/>
    <cellStyle name="一般 2 2 3 9" xfId="169" xr:uid="{ABF41EB3-5F36-47ED-B022-07C67590DC87}"/>
    <cellStyle name="一般 2 2 4" xfId="71" xr:uid="{00000000-0005-0000-0000-00003F000000}"/>
    <cellStyle name="一般 2 2 4 2" xfId="78" xr:uid="{00000000-0005-0000-0000-000040000000}"/>
    <cellStyle name="一般 2 2 4 2 2" xfId="102" xr:uid="{00000000-0005-0000-0000-000041000000}"/>
    <cellStyle name="一般 2 2 4 2 2 2" xfId="199" xr:uid="{B867B433-E10F-4AD3-B36E-F885CA602AD4}"/>
    <cellStyle name="一般 2 2 4 2 3" xfId="146" xr:uid="{00000000-0005-0000-0000-000042000000}"/>
    <cellStyle name="一般 2 2 4 2 3 2" xfId="243" xr:uid="{A1CC03BE-A097-41C7-BAB1-B415E630D8CB}"/>
    <cellStyle name="一般 2 2 4 2 4" xfId="175" xr:uid="{C2CF80A3-3AD5-4DDC-9B74-A1FB0A6424A4}"/>
    <cellStyle name="一般 2 2 4 3" xfId="83" xr:uid="{00000000-0005-0000-0000-000043000000}"/>
    <cellStyle name="一般 2 2 4 3 2" xfId="127" xr:uid="{00000000-0005-0000-0000-000044000000}"/>
    <cellStyle name="一般 2 2 4 3 2 2" xfId="224" xr:uid="{2C447781-9D9F-44A9-AA58-B2E357F2B001}"/>
    <cellStyle name="一般 2 2 4 3 3" xfId="151" xr:uid="{00000000-0005-0000-0000-000045000000}"/>
    <cellStyle name="一般 2 2 4 3 3 2" xfId="248" xr:uid="{7569E1B6-2B6B-47CF-970A-459A8A0F7265}"/>
    <cellStyle name="一般 2 2 4 3 4" xfId="109" xr:uid="{00000000-0005-0000-0000-000046000000}"/>
    <cellStyle name="一般 2 2 4 3 4 2" xfId="206" xr:uid="{71D79CCC-262A-4C1C-BCD1-7B5450B5958C}"/>
    <cellStyle name="一般 2 2 4 3 5" xfId="180" xr:uid="{F15EDB3B-A10F-4B7D-9ED0-0289FC06B730}"/>
    <cellStyle name="一般 2 2 4 4" xfId="88" xr:uid="{00000000-0005-0000-0000-000047000000}"/>
    <cellStyle name="一般 2 2 4 4 2" xfId="132" xr:uid="{00000000-0005-0000-0000-000048000000}"/>
    <cellStyle name="一般 2 2 4 4 2 2" xfId="229" xr:uid="{606E222A-24C9-45DB-BA32-BDF26D563B3E}"/>
    <cellStyle name="一般 2 2 4 4 3" xfId="156" xr:uid="{00000000-0005-0000-0000-000049000000}"/>
    <cellStyle name="一般 2 2 4 4 3 2" xfId="253" xr:uid="{B184FADF-CDC4-47EB-8AAD-D4E7B684BD27}"/>
    <cellStyle name="一般 2 2 4 4 4" xfId="114" xr:uid="{00000000-0005-0000-0000-00004A000000}"/>
    <cellStyle name="一般 2 2 4 4 4 2" xfId="211" xr:uid="{CBC991A8-B0AE-4CAD-A9C5-B04660CC19C7}"/>
    <cellStyle name="一般 2 2 4 4 5" xfId="185" xr:uid="{70F6953F-12E4-4032-A892-962D09738BA0}"/>
    <cellStyle name="一般 2 2 4 5" xfId="97" xr:uid="{00000000-0005-0000-0000-00004B000000}"/>
    <cellStyle name="一般 2 2 4 5 2" xfId="194" xr:uid="{6F33D0CD-377E-4B0A-A88B-36C3BCEE35EE}"/>
    <cellStyle name="一般 2 2 4 6" xfId="121" xr:uid="{00000000-0005-0000-0000-00004C000000}"/>
    <cellStyle name="一般 2 2 4 6 2" xfId="218" xr:uid="{97C749A2-539E-460C-8BAB-4902CACD9E9F}"/>
    <cellStyle name="一般 2 2 4 7" xfId="141" xr:uid="{00000000-0005-0000-0000-00004D000000}"/>
    <cellStyle name="一般 2 2 4 7 2" xfId="238" xr:uid="{AD89F150-17F4-4933-AD5D-7D4BED4A63F0}"/>
    <cellStyle name="一般 2 2 4 8" xfId="170" xr:uid="{5C8211FB-9DC5-42DC-A319-F50B44E98D53}"/>
    <cellStyle name="一般 2 2 5" xfId="75" xr:uid="{00000000-0005-0000-0000-00004E000000}"/>
    <cellStyle name="一般 2 2 5 2" xfId="99" xr:uid="{00000000-0005-0000-0000-00004F000000}"/>
    <cellStyle name="一般 2 2 5 2 2" xfId="196" xr:uid="{3E33B76A-AEFA-48B7-BA0E-C2E353E1718E}"/>
    <cellStyle name="一般 2 2 5 3" xfId="123" xr:uid="{00000000-0005-0000-0000-000050000000}"/>
    <cellStyle name="一般 2 2 5 3 2" xfId="220" xr:uid="{ADE938B3-CC8F-467F-8957-776FEA759A45}"/>
    <cellStyle name="一般 2 2 5 4" xfId="143" xr:uid="{00000000-0005-0000-0000-000051000000}"/>
    <cellStyle name="一般 2 2 5 4 2" xfId="240" xr:uid="{3FB6882F-35D8-417D-89AD-00B18637383E}"/>
    <cellStyle name="一般 2 2 5 5" xfId="172" xr:uid="{7B33660F-77E3-446F-87AF-07299C8B19FC}"/>
    <cellStyle name="一般 2 2 6" xfId="80" xr:uid="{00000000-0005-0000-0000-000052000000}"/>
    <cellStyle name="一般 2 2 6 2" xfId="106" xr:uid="{00000000-0005-0000-0000-000053000000}"/>
    <cellStyle name="一般 2 2 6 2 2" xfId="203" xr:uid="{9EFE51DB-9CC4-442B-ABE7-E2BF9874C610}"/>
    <cellStyle name="一般 2 2 6 3" xfId="124" xr:uid="{00000000-0005-0000-0000-000054000000}"/>
    <cellStyle name="一般 2 2 6 3 2" xfId="221" xr:uid="{4B09669B-07A2-4EB7-A2AA-2EB9F5C3D0B2}"/>
    <cellStyle name="一般 2 2 6 4" xfId="148" xr:uid="{00000000-0005-0000-0000-000055000000}"/>
    <cellStyle name="一般 2 2 6 4 2" xfId="245" xr:uid="{5A702E1E-1288-426A-A753-0933630A7904}"/>
    <cellStyle name="一般 2 2 6 5" xfId="104" xr:uid="{00000000-0005-0000-0000-000056000000}"/>
    <cellStyle name="一般 2 2 6 5 2" xfId="201" xr:uid="{94A086AE-0591-4E51-8908-785528FFA5C0}"/>
    <cellStyle name="一般 2 2 6 6" xfId="177" xr:uid="{C522BB68-4ECB-4886-814C-34304E86F585}"/>
    <cellStyle name="一般 2 2 7" xfId="85" xr:uid="{00000000-0005-0000-0000-000057000000}"/>
    <cellStyle name="一般 2 2 7 2" xfId="129" xr:uid="{00000000-0005-0000-0000-000058000000}"/>
    <cellStyle name="一般 2 2 7 2 2" xfId="226" xr:uid="{E5483420-9FFF-4F01-B5B6-E38FB66D5FAD}"/>
    <cellStyle name="一般 2 2 7 3" xfId="153" xr:uid="{00000000-0005-0000-0000-000059000000}"/>
    <cellStyle name="一般 2 2 7 3 2" xfId="250" xr:uid="{DDC4A613-15B0-4C03-BDFC-B28F0E628A01}"/>
    <cellStyle name="一般 2 2 7 4" xfId="111" xr:uid="{00000000-0005-0000-0000-00005A000000}"/>
    <cellStyle name="一般 2 2 7 4 2" xfId="208" xr:uid="{7844D535-9605-4CDF-A64B-D33318237E79}"/>
    <cellStyle name="一般 2 2 7 5" xfId="182" xr:uid="{4E2F9677-4351-4E38-A268-0865F3372789}"/>
    <cellStyle name="一般 2 2 8" xfId="90" xr:uid="{00000000-0005-0000-0000-00005B000000}"/>
    <cellStyle name="一般 2 2 8 2" xfId="134" xr:uid="{00000000-0005-0000-0000-00005C000000}"/>
    <cellStyle name="一般 2 2 8 2 2" xfId="231" xr:uid="{27E150D4-E330-41AC-8EDA-C8A461FC36C9}"/>
    <cellStyle name="一般 2 2 8 3" xfId="158" xr:uid="{00000000-0005-0000-0000-00005D000000}"/>
    <cellStyle name="一般 2 2 8 3 2" xfId="255" xr:uid="{43015ADA-7C9E-4488-846A-D74D8807F015}"/>
    <cellStyle name="一般 2 2 8 4" xfId="116" xr:uid="{00000000-0005-0000-0000-00005E000000}"/>
    <cellStyle name="一般 2 2 8 4 2" xfId="213" xr:uid="{1D660C4B-F1AE-48DF-AFA7-F01E99EDCB3C}"/>
    <cellStyle name="一般 2 2 8 5" xfId="187" xr:uid="{2F5256F0-357E-40D0-B126-F9E6E81C73C7}"/>
    <cellStyle name="一般 2 2 9" xfId="93" xr:uid="{00000000-0005-0000-0000-00005F000000}"/>
    <cellStyle name="一般 2 2 9 2" xfId="137" xr:uid="{00000000-0005-0000-0000-000060000000}"/>
    <cellStyle name="一般 2 2 9 2 2" xfId="234" xr:uid="{87F65F09-C48F-4AC6-922F-F85A79593204}"/>
    <cellStyle name="一般 2 2 9 3" xfId="161" xr:uid="{00000000-0005-0000-0000-000061000000}"/>
    <cellStyle name="一般 2 2 9 3 2" xfId="258" xr:uid="{0188E1D8-628C-469D-AE85-50B7A7B3DAF6}"/>
    <cellStyle name="一般 2 2 9 4" xfId="105" xr:uid="{00000000-0005-0000-0000-000062000000}"/>
    <cellStyle name="一般 2 2 9 4 2" xfId="202" xr:uid="{78D06300-B91D-483D-B8D3-F8E7D4248119}"/>
    <cellStyle name="一般 2 2 9 5" xfId="190" xr:uid="{89BF9370-BA95-4103-A66D-B8A49AD48B19}"/>
    <cellStyle name="一般 2 3" xfId="22" xr:uid="{00000000-0005-0000-0000-000063000000}"/>
    <cellStyle name="一般 2 3 2" xfId="66" xr:uid="{00000000-0005-0000-0000-000064000000}"/>
    <cellStyle name="一般 2 4" xfId="74" xr:uid="{00000000-0005-0000-0000-000065000000}"/>
    <cellStyle name="一般 2 5" xfId="61" xr:uid="{00000000-0005-0000-0000-000066000000}"/>
    <cellStyle name="一般 3" xfId="12" xr:uid="{00000000-0005-0000-0000-000067000000}"/>
    <cellStyle name="一般 3 2" xfId="16" xr:uid="{00000000-0005-0000-0000-000068000000}"/>
    <cellStyle name="一般 3 3" xfId="62" xr:uid="{00000000-0005-0000-0000-000069000000}"/>
    <cellStyle name="一般 4" xfId="15" xr:uid="{00000000-0005-0000-0000-00006A000000}"/>
    <cellStyle name="一般 4 2" xfId="33" xr:uid="{00000000-0005-0000-0000-00006B000000}"/>
    <cellStyle name="一般 4 3" xfId="260" xr:uid="{2E027757-37B0-4AE4-9B3A-63485A567532}"/>
    <cellStyle name="一般 5" xfId="20" xr:uid="{00000000-0005-0000-0000-00006C000000}"/>
    <cellStyle name="一般 6" xfId="21" xr:uid="{00000000-0005-0000-0000-00006D000000}"/>
    <cellStyle name="一般 6 2" xfId="34" xr:uid="{00000000-0005-0000-0000-00006E000000}"/>
    <cellStyle name="一般 6 2 2" xfId="41" xr:uid="{00000000-0005-0000-0000-00006F000000}"/>
    <cellStyle name="一般 6 2 2 2" xfId="46" xr:uid="{00000000-0005-0000-0000-000070000000}"/>
    <cellStyle name="一般 6 3" xfId="38" xr:uid="{00000000-0005-0000-0000-000071000000}"/>
    <cellStyle name="一般 6 3 2" xfId="44" xr:uid="{00000000-0005-0000-0000-000072000000}"/>
    <cellStyle name="一般 7" xfId="30" xr:uid="{00000000-0005-0000-0000-000073000000}"/>
    <cellStyle name="一般 7 2" xfId="31" xr:uid="{00000000-0005-0000-0000-000074000000}"/>
    <cellStyle name="一般 7 3" xfId="32" xr:uid="{00000000-0005-0000-0000-000075000000}"/>
    <cellStyle name="一般 7 3 2" xfId="40" xr:uid="{00000000-0005-0000-0000-000076000000}"/>
    <cellStyle name="一般 7 3 2 2" xfId="45" xr:uid="{00000000-0005-0000-0000-000077000000}"/>
    <cellStyle name="一般 7 3 3" xfId="49" xr:uid="{00000000-0005-0000-0000-000078000000}"/>
    <cellStyle name="一般 7 4" xfId="51" xr:uid="{00000000-0005-0000-0000-000079000000}"/>
    <cellStyle name="一般 7 5" xfId="27" xr:uid="{00000000-0005-0000-0000-00007A000000}"/>
    <cellStyle name="一般 8" xfId="10" xr:uid="{00000000-0005-0000-0000-00007B000000}"/>
    <cellStyle name="一般 9" xfId="56" xr:uid="{00000000-0005-0000-0000-00007C000000}"/>
    <cellStyle name="一般 9 2" xfId="165" xr:uid="{1F37F70A-5D99-46F8-8A8D-EA00703F7A7E}"/>
    <cellStyle name="千分位 2" xfId="259" xr:uid="{5ACD3ED1-EB8F-4EDA-9A9D-EFD369B6C023}"/>
    <cellStyle name="表格貨幣" xfId="4" xr:uid="{00000000-0005-0000-0000-00007D000000}"/>
    <cellStyle name="表格貨幣 2" xfId="163" xr:uid="{3D0AB07F-5C46-48CC-A628-5BAEF5947CE4}"/>
    <cellStyle name="表格詳細資料右" xfId="5" xr:uid="{00000000-0005-0000-0000-00007E000000}"/>
    <cellStyle name="表格詳細資料右 2" xfId="164" xr:uid="{74B74F3F-504A-4641-8EED-A3BE85F5A09E}"/>
    <cellStyle name="表格詳細資料左" xfId="7" xr:uid="{00000000-0005-0000-0000-00007F000000}"/>
    <cellStyle name="停止供貨" xfId="6" xr:uid="{00000000-0005-0000-0000-000080000000}"/>
    <cellStyle name="常规 2" xfId="13" xr:uid="{00000000-0005-0000-0000-000081000000}"/>
    <cellStyle name="常规 2 2" xfId="35" xr:uid="{00000000-0005-0000-0000-000082000000}"/>
    <cellStyle name="常规 2 2 2" xfId="50" xr:uid="{00000000-0005-0000-0000-000083000000}"/>
    <cellStyle name="常规 2 2 3" xfId="52" xr:uid="{00000000-0005-0000-0000-000084000000}"/>
    <cellStyle name="常规 2 2 4" xfId="25" xr:uid="{00000000-0005-0000-0000-000085000000}"/>
    <cellStyle name="常规 2 3" xfId="55" xr:uid="{00000000-0005-0000-0000-000086000000}"/>
    <cellStyle name="常规 2 4" xfId="26" xr:uid="{00000000-0005-0000-0000-000087000000}"/>
    <cellStyle name="常规 2 5" xfId="63" xr:uid="{00000000-0005-0000-0000-000088000000}"/>
    <cellStyle name="常规 3" xfId="17" xr:uid="{00000000-0005-0000-0000-000089000000}"/>
    <cellStyle name="常规 3 2" xfId="36" xr:uid="{00000000-0005-0000-0000-00008A000000}"/>
    <cellStyle name="常规 3 2 2" xfId="53" xr:uid="{00000000-0005-0000-0000-00008B000000}"/>
    <cellStyle name="常规 3 2 3" xfId="28" xr:uid="{00000000-0005-0000-0000-00008C000000}"/>
    <cellStyle name="常规 3 2 4" xfId="24" xr:uid="{00000000-0005-0000-0000-00008D000000}"/>
    <cellStyle name="常规 3 2 5" xfId="72" xr:uid="{00000000-0005-0000-0000-00008E000000}"/>
    <cellStyle name="常规 3 3" xfId="65" xr:uid="{00000000-0005-0000-0000-00008F000000}"/>
    <cellStyle name="常规 4" xfId="18" xr:uid="{00000000-0005-0000-0000-000090000000}"/>
    <cellStyle name="常规 4 2" xfId="67" xr:uid="{00000000-0005-0000-0000-000091000000}"/>
    <cellStyle name="常规 5" xfId="19" xr:uid="{00000000-0005-0000-0000-000092000000}"/>
    <cellStyle name="常规 5 2" xfId="37" xr:uid="{00000000-0005-0000-0000-000093000000}"/>
    <cellStyle name="常规 5 2 2" xfId="42" xr:uid="{00000000-0005-0000-0000-000094000000}"/>
    <cellStyle name="常规 5 2 2 2" xfId="47" xr:uid="{00000000-0005-0000-0000-000095000000}"/>
    <cellStyle name="常规 5 3" xfId="39" xr:uid="{00000000-0005-0000-0000-000096000000}"/>
    <cellStyle name="常规 5 3 2" xfId="43" xr:uid="{00000000-0005-0000-0000-000097000000}"/>
    <cellStyle name="常规 5 4" xfId="68" xr:uid="{00000000-0005-0000-0000-000098000000}"/>
    <cellStyle name="常规 6" xfId="29" xr:uid="{00000000-0005-0000-0000-000099000000}"/>
    <cellStyle name="常规 6 2" xfId="162" xr:uid="{00000000-0005-0000-0000-00009A000000}"/>
    <cellStyle name="常规 7" xfId="48" xr:uid="{00000000-0005-0000-0000-00009B000000}"/>
    <cellStyle name="常规 7 2" xfId="23" xr:uid="{00000000-0005-0000-0000-00009C000000}"/>
    <cellStyle name="常规 8" xfId="54" xr:uid="{00000000-0005-0000-0000-00009D000000}"/>
    <cellStyle name="超連結" xfId="261" builtinId="8"/>
    <cellStyle name="標幟欄" xfId="8" xr:uid="{00000000-0005-0000-0000-00009F000000}"/>
    <cellStyle name="標題" xfId="1" builtinId="15" customBuiltin="1"/>
    <cellStyle name="標題 1" xfId="2" builtinId="16" customBuiltin="1"/>
    <cellStyle name="標題 2" xfId="3" builtinId="17" customBuiltin="1"/>
    <cellStyle name="標題 3" xfId="9" builtinId="18" customBuiltin="1"/>
  </cellStyles>
  <dxfs count="59"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rgb="FF000000"/>
      </font>
      <fill>
        <patternFill>
          <bgColor rgb="FFFFF4CC"/>
        </patternFill>
      </fill>
    </dxf>
    <dxf>
      <font>
        <strike/>
        <color rgb="FF595959"/>
      </font>
      <fill>
        <patternFill>
          <bgColor rgb="FFF2F2F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b/>
        <strike val="0"/>
        <outline val="0"/>
        <shadow val="0"/>
        <u val="none"/>
        <vertAlign val="baseline"/>
        <sz val="12"/>
        <name val="Microsoft JhengHei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Microsoft JhengHei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Microsoft JhengHei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Microsoft JhengHei U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Microsoft JhengHei UI"/>
        <family val="2"/>
        <charset val="136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Microsoft JhengHei U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/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2"/>
        <name val="Microsoft JhengHei U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Microsoft JhengHei UI"/>
        <family val="2"/>
        <charset val="136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color theme="0"/>
      </font>
      <fill>
        <patternFill patternType="solid">
          <bgColor theme="0"/>
        </patternFill>
      </fill>
      <border diagonalUp="0" diagonalDown="0">
        <left/>
        <right/>
        <top/>
        <bottom style="thin">
          <color theme="0"/>
        </bottom>
        <vertical style="thin">
          <color theme="0"/>
        </vertical>
        <horizontal/>
      </border>
    </dxf>
    <dxf>
      <font>
        <b/>
        <i val="0"/>
        <color theme="0"/>
      </font>
      <fill>
        <patternFill>
          <bgColor theme="8" tint="-0.24994659260841701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1546678060247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庫存清單" defaultPivotStyle="PivotStyleLight16">
    <tableStyle name="庫存清單" pivot="0" count="3" xr9:uid="{00000000-0011-0000-FFFF-FFFF00000000}">
      <tableStyleElement type="wholeTable" dxfId="58"/>
      <tableStyleElement type="headerRow" dxfId="57"/>
      <tableStyleElement type="firstColumn" dxfId="5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54428</xdr:rowOff>
    </xdr:from>
    <xdr:to>
      <xdr:col>2</xdr:col>
      <xdr:colOff>1037167</xdr:colOff>
      <xdr:row>0</xdr:row>
      <xdr:rowOff>513175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BBDB4835-A5B4-4598-B0A2-47F9BF324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54428"/>
          <a:ext cx="1037167" cy="4587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庫存清單" displayName="庫存清單" ref="B9:H123" totalsRowShown="0" headerRowDxfId="55" dataDxfId="54">
  <autoFilter ref="B9:H123" xr:uid="{00000000-0009-0000-0100-000001000000}"/>
  <tableColumns count="7">
    <tableColumn id="1" xr3:uid="{00000000-0010-0000-0000-000001000000}" name="Q" dataDxfId="53" dataCellStyle="標幟欄">
      <calculatedColumnFormula>IFERROR((#REF!&lt;=#REF!)*(庫存清單[[#This Row],[G.W. (KGS)]]="")*價值醒目提示,0)</calculatedColumnFormula>
    </tableColumn>
    <tableColumn id="2" xr3:uid="{00000000-0010-0000-0000-000002000000}" name="Item Code" dataDxfId="52"/>
    <tableColumn id="12" xr3:uid="{318225BF-4EBD-46F6-95C4-6A389F725FBA}" name="Item/Product Name" dataDxfId="51"/>
    <tableColumn id="4" xr3:uid="{00000000-0010-0000-0000-000004000000}" name="Packaging_x000a_Specification" dataDxfId="50"/>
    <tableColumn id="9" xr3:uid="{00000000-0010-0000-0000-000009000000}" name="U.G.W. (KGS)" dataDxfId="49"/>
    <tableColumn id="10" xr3:uid="{00000000-0010-0000-0000-00000A000000}" name="QTY(≦2)" dataDxfId="48"/>
    <tableColumn id="11" xr3:uid="{00000000-0010-0000-0000-00000B000000}" name="G.W. (KGS)" dataDxfId="47"/>
  </tableColumns>
  <tableStyleInfo name="庫存清單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59999389629810485"/>
  </sheetPr>
  <dimension ref="B1:I126"/>
  <sheetViews>
    <sheetView showGridLines="0" tabSelected="1" zoomScale="85" zoomScaleNormal="85" zoomScaleSheetLayoutView="90" zoomScalePageLayoutView="70" workbookViewId="0">
      <selection activeCell="D11" sqref="D11"/>
    </sheetView>
  </sheetViews>
  <sheetFormatPr defaultColWidth="8.6640625" defaultRowHeight="30" customHeight="1"/>
  <cols>
    <col min="1" max="1" width="1.6640625" style="12" customWidth="1"/>
    <col min="2" max="2" width="2.5546875" style="11" customWidth="1"/>
    <col min="3" max="3" width="18.44140625" style="12" customWidth="1"/>
    <col min="4" max="4" width="74.6640625" style="5" customWidth="1"/>
    <col min="5" max="5" width="19.33203125" style="12" customWidth="1"/>
    <col min="6" max="6" width="23.33203125" style="13" customWidth="1"/>
    <col min="7" max="7" width="21.5546875" style="14" customWidth="1"/>
    <col min="8" max="8" width="22.6640625" style="5" customWidth="1"/>
    <col min="10" max="16384" width="8.6640625" style="12"/>
  </cols>
  <sheetData>
    <row r="1" spans="2:9" ht="43.5" customHeight="1">
      <c r="C1" s="50" t="s">
        <v>84</v>
      </c>
      <c r="D1" s="50"/>
      <c r="E1" s="50"/>
      <c r="F1" s="50"/>
      <c r="G1" s="50"/>
      <c r="H1" s="50"/>
      <c r="I1" s="12"/>
    </row>
    <row r="2" spans="2:9" ht="21.75" customHeight="1">
      <c r="C2" s="51" t="s">
        <v>149</v>
      </c>
      <c r="D2" s="51"/>
      <c r="E2" s="51"/>
      <c r="F2" s="51"/>
      <c r="G2" s="51"/>
      <c r="H2" s="51"/>
      <c r="I2" s="12"/>
    </row>
    <row r="3" spans="2:9" ht="21.75" customHeight="1">
      <c r="C3" s="56" t="s">
        <v>150</v>
      </c>
      <c r="D3" s="58"/>
      <c r="E3" s="56" t="s">
        <v>151</v>
      </c>
      <c r="F3" s="57"/>
      <c r="G3" s="57"/>
      <c r="H3" s="58"/>
      <c r="I3" s="12"/>
    </row>
    <row r="4" spans="2:9" ht="21.75" customHeight="1">
      <c r="C4" s="16" t="s">
        <v>162</v>
      </c>
      <c r="D4" s="17"/>
      <c r="E4" s="16" t="s">
        <v>154</v>
      </c>
      <c r="F4" s="52"/>
      <c r="G4" s="53"/>
      <c r="H4" s="54"/>
      <c r="I4" s="12"/>
    </row>
    <row r="5" spans="2:9" ht="21.75" customHeight="1">
      <c r="C5" s="16" t="s">
        <v>160</v>
      </c>
      <c r="D5" s="47"/>
      <c r="E5" s="16" t="s">
        <v>155</v>
      </c>
      <c r="F5" s="55"/>
      <c r="G5" s="53"/>
      <c r="H5" s="54"/>
      <c r="I5" s="12"/>
    </row>
    <row r="6" spans="2:9" ht="21.75" customHeight="1">
      <c r="C6" s="16" t="s">
        <v>161</v>
      </c>
      <c r="D6" s="17"/>
      <c r="E6" s="16" t="s">
        <v>156</v>
      </c>
      <c r="F6" s="52"/>
      <c r="G6" s="53"/>
      <c r="H6" s="54"/>
      <c r="I6" s="12"/>
    </row>
    <row r="7" spans="2:9" ht="21.75" customHeight="1">
      <c r="C7" s="16" t="s">
        <v>152</v>
      </c>
      <c r="D7" s="46"/>
      <c r="E7" s="16" t="s">
        <v>157</v>
      </c>
      <c r="F7" s="52"/>
      <c r="G7" s="53"/>
      <c r="H7" s="54"/>
      <c r="I7" s="12"/>
    </row>
    <row r="8" spans="2:9" ht="21.75" customHeight="1">
      <c r="C8" s="16" t="s">
        <v>153</v>
      </c>
      <c r="D8" s="17"/>
      <c r="E8" s="16" t="s">
        <v>158</v>
      </c>
      <c r="F8" s="52"/>
      <c r="G8" s="53"/>
      <c r="H8" s="54"/>
      <c r="I8" s="12"/>
    </row>
    <row r="9" spans="2:9" s="5" customFormat="1" ht="42.75" customHeight="1">
      <c r="B9" s="7" t="s">
        <v>2</v>
      </c>
      <c r="C9" s="3" t="s">
        <v>1</v>
      </c>
      <c r="D9" s="3" t="s">
        <v>8</v>
      </c>
      <c r="E9" s="10" t="s">
        <v>0</v>
      </c>
      <c r="F9" s="4" t="s">
        <v>148</v>
      </c>
      <c r="G9" s="3" t="s">
        <v>80</v>
      </c>
      <c r="H9" s="4" t="s">
        <v>79</v>
      </c>
    </row>
    <row r="10" spans="2:9" s="6" customFormat="1" ht="39.9" customHeight="1" thickBot="1">
      <c r="B10" s="1"/>
      <c r="C10" s="36" t="s">
        <v>71</v>
      </c>
      <c r="D10" s="37"/>
      <c r="E10" s="38"/>
      <c r="F10" s="39"/>
      <c r="G10" s="39"/>
      <c r="H10" s="39"/>
    </row>
    <row r="11" spans="2:9" s="6" customFormat="1" ht="39.9" customHeight="1" thickTop="1" thickBot="1">
      <c r="B11" s="1">
        <f>IFERROR((#REF!&lt;=#REF!)*(庫存清單[[#This Row],[G.W. (KGS)]]="")*價值醒目提示,0)</f>
        <v>0</v>
      </c>
      <c r="C11" s="19" t="s">
        <v>10</v>
      </c>
      <c r="D11" s="20" t="s">
        <v>159</v>
      </c>
      <c r="E11" s="21" t="s">
        <v>181</v>
      </c>
      <c r="F11" s="22">
        <v>0.11</v>
      </c>
      <c r="G11" s="22"/>
      <c r="H11" s="23">
        <f>SUM(庫存清單[[#This Row],[U.G.W. (KGS)]])*庫存清單[[#This Row],[QTY(≦2)]]</f>
        <v>0</v>
      </c>
    </row>
    <row r="12" spans="2:9" s="6" customFormat="1" ht="39.9" customHeight="1" thickTop="1" thickBot="1">
      <c r="B12" s="1">
        <f>IFERROR((#REF!&lt;=#REF!)*(庫存清單[[#This Row],[G.W. (KGS)]]="")*價值醒目提示,0)</f>
        <v>0</v>
      </c>
      <c r="C12" s="19" t="s">
        <v>163</v>
      </c>
      <c r="D12" s="20" t="s">
        <v>100</v>
      </c>
      <c r="E12" s="21" t="s">
        <v>181</v>
      </c>
      <c r="F12" s="24">
        <v>0.11</v>
      </c>
      <c r="G12" s="22"/>
      <c r="H12" s="23">
        <f>SUM(庫存清單[[#This Row],[U.G.W. (KGS)]])*庫存清單[[#This Row],[QTY(≦2)]]</f>
        <v>0</v>
      </c>
    </row>
    <row r="13" spans="2:9" s="6" customFormat="1" ht="39.9" customHeight="1" thickTop="1" thickBot="1">
      <c r="B13" s="1">
        <f>IFERROR((#REF!&lt;=#REF!)*(庫存清單[[#This Row],[G.W. (KGS)]]="")*價值醒目提示,0)</f>
        <v>0</v>
      </c>
      <c r="C13" s="19" t="s">
        <v>164</v>
      </c>
      <c r="D13" s="20" t="s">
        <v>101</v>
      </c>
      <c r="E13" s="21" t="s">
        <v>181</v>
      </c>
      <c r="F13" s="22">
        <v>0.11</v>
      </c>
      <c r="G13" s="22"/>
      <c r="H13" s="23">
        <f>SUM(庫存清單[[#This Row],[U.G.W. (KGS)]])*庫存清單[[#This Row],[QTY(≦2)]]</f>
        <v>0</v>
      </c>
    </row>
    <row r="14" spans="2:9" s="6" customFormat="1" ht="39.9" customHeight="1" thickTop="1" thickBot="1">
      <c r="B14" s="1">
        <f>IFERROR((#REF!&lt;=#REF!)*(庫存清單[[#This Row],[G.W. (KGS)]]="")*價值醒目提示,0)</f>
        <v>0</v>
      </c>
      <c r="C14" s="19" t="s">
        <v>165</v>
      </c>
      <c r="D14" s="20" t="s">
        <v>102</v>
      </c>
      <c r="E14" s="21" t="s">
        <v>181</v>
      </c>
      <c r="F14" s="24">
        <v>0.11</v>
      </c>
      <c r="G14" s="22"/>
      <c r="H14" s="23">
        <f>SUM(庫存清單[[#This Row],[U.G.W. (KGS)]])*庫存清單[[#This Row],[QTY(≦2)]]</f>
        <v>0</v>
      </c>
    </row>
    <row r="15" spans="2:9" s="6" customFormat="1" ht="39.9" customHeight="1" thickTop="1" thickBot="1">
      <c r="B15" s="1">
        <f>IFERROR((#REF!&lt;=#REF!)*(庫存清單[[#This Row],[G.W. (KGS)]]="")*價值醒目提示,0)</f>
        <v>0</v>
      </c>
      <c r="C15" s="19" t="s">
        <v>166</v>
      </c>
      <c r="D15" s="20" t="s">
        <v>170</v>
      </c>
      <c r="E15" s="21" t="s">
        <v>181</v>
      </c>
      <c r="F15" s="22">
        <v>0.11</v>
      </c>
      <c r="G15" s="22"/>
      <c r="H15" s="23">
        <f>SUM(庫存清單[[#This Row],[U.G.W. (KGS)]])*庫存清單[[#This Row],[QTY(≦2)]]</f>
        <v>0</v>
      </c>
    </row>
    <row r="16" spans="2:9" s="6" customFormat="1" ht="39.9" customHeight="1" thickTop="1" thickBot="1">
      <c r="B16" s="1">
        <f>IFERROR((#REF!&lt;=#REF!)*(庫存清單[[#This Row],[G.W. (KGS)]]="")*價值醒目提示,0)</f>
        <v>0</v>
      </c>
      <c r="C16" s="19" t="s">
        <v>167</v>
      </c>
      <c r="D16" s="20" t="s">
        <v>103</v>
      </c>
      <c r="E16" s="21" t="s">
        <v>181</v>
      </c>
      <c r="F16" s="24">
        <v>0.11</v>
      </c>
      <c r="G16" s="22"/>
      <c r="H16" s="23">
        <f>SUM(庫存清單[[#This Row],[U.G.W. (KGS)]])*庫存清單[[#This Row],[QTY(≦2)]]</f>
        <v>0</v>
      </c>
    </row>
    <row r="17" spans="2:8" s="6" customFormat="1" ht="39.9" customHeight="1" thickTop="1" thickBot="1">
      <c r="B17" s="1">
        <f>IFERROR((#REF!&lt;=#REF!)*(庫存清單[[#This Row],[G.W. (KGS)]]="")*價值醒目提示,0)</f>
        <v>0</v>
      </c>
      <c r="C17" s="19" t="s">
        <v>168</v>
      </c>
      <c r="D17" s="20" t="s">
        <v>104</v>
      </c>
      <c r="E17" s="21" t="s">
        <v>181</v>
      </c>
      <c r="F17" s="22">
        <v>0.11</v>
      </c>
      <c r="G17" s="22"/>
      <c r="H17" s="23">
        <f>SUM(庫存清單[[#This Row],[U.G.W. (KGS)]])*庫存清單[[#This Row],[QTY(≦2)]]</f>
        <v>0</v>
      </c>
    </row>
    <row r="18" spans="2:8" s="6" customFormat="1" ht="39.9" customHeight="1" thickTop="1">
      <c r="B18" s="1">
        <f>IFERROR((#REF!&lt;=#REF!)*(庫存清單[[#This Row],[G.W. (KGS)]]="")*價值醒目提示,0)</f>
        <v>0</v>
      </c>
      <c r="C18" s="19" t="s">
        <v>169</v>
      </c>
      <c r="D18" s="20" t="s">
        <v>105</v>
      </c>
      <c r="E18" s="21" t="s">
        <v>181</v>
      </c>
      <c r="F18" s="24">
        <v>0.11</v>
      </c>
      <c r="G18" s="22"/>
      <c r="H18" s="23">
        <f>SUM(庫存清單[[#This Row],[U.G.W. (KGS)]])*庫存清單[[#This Row],[QTY(≦2)]]</f>
        <v>0</v>
      </c>
    </row>
    <row r="19" spans="2:8" s="6" customFormat="1" ht="39.9" customHeight="1" thickBot="1">
      <c r="B19" s="1"/>
      <c r="C19" s="36" t="s">
        <v>9</v>
      </c>
      <c r="D19" s="37"/>
      <c r="E19" s="38"/>
      <c r="F19" s="39"/>
      <c r="G19" s="39"/>
      <c r="H19" s="39"/>
    </row>
    <row r="20" spans="2:8" s="6" customFormat="1" ht="39.9" customHeight="1" thickTop="1" thickBot="1">
      <c r="B20" s="1">
        <f>IFERROR((#REF!&lt;=#REF!)*(庫存清單[[#This Row],[G.W. (KGS)]]="")*價值醒目提示,0)</f>
        <v>0</v>
      </c>
      <c r="C20" s="19" t="s">
        <v>203</v>
      </c>
      <c r="D20" s="20" t="s">
        <v>182</v>
      </c>
      <c r="E20" s="21" t="s">
        <v>76</v>
      </c>
      <c r="F20" s="24">
        <v>0.36</v>
      </c>
      <c r="G20" s="22"/>
      <c r="H20" s="23">
        <f>SUM(庫存清單[[#This Row],[U.G.W. (KGS)]])*庫存清單[[#This Row],[QTY(≦2)]]</f>
        <v>0</v>
      </c>
    </row>
    <row r="21" spans="2:8" s="6" customFormat="1" ht="39.9" customHeight="1" thickTop="1" thickBot="1">
      <c r="B21" s="1">
        <f>IFERROR((#REF!&lt;=#REF!)*(庫存清單[[#This Row],[G.W. (KGS)]]="")*價值醒目提示,0)</f>
        <v>0</v>
      </c>
      <c r="C21" s="19" t="s">
        <v>22</v>
      </c>
      <c r="D21" s="20" t="s">
        <v>183</v>
      </c>
      <c r="E21" s="21" t="s">
        <v>76</v>
      </c>
      <c r="F21" s="24">
        <v>0.36</v>
      </c>
      <c r="G21" s="22"/>
      <c r="H21" s="23">
        <f>SUM(庫存清單[[#This Row],[U.G.W. (KGS)]])*庫存清單[[#This Row],[QTY(≦2)]]</f>
        <v>0</v>
      </c>
    </row>
    <row r="22" spans="2:8" s="6" customFormat="1" ht="39.9" customHeight="1" thickTop="1">
      <c r="B22" s="1">
        <f>IFERROR((#REF!&lt;=#REF!)*(庫存清單[[#This Row],[G.W. (KGS)]]="")*價值醒目提示,0)</f>
        <v>0</v>
      </c>
      <c r="C22" s="19" t="s">
        <v>65</v>
      </c>
      <c r="D22" s="20" t="s">
        <v>229</v>
      </c>
      <c r="E22" s="25" t="s">
        <v>77</v>
      </c>
      <c r="F22" s="24">
        <v>0.06</v>
      </c>
      <c r="G22" s="22"/>
      <c r="H22" s="23">
        <f>SUM(庫存清單[[#This Row],[U.G.W. (KGS)]])*庫存清單[[#This Row],[QTY(≦2)]]</f>
        <v>0</v>
      </c>
    </row>
    <row r="23" spans="2:8" s="6" customFormat="1" ht="39.9" customHeight="1" thickBot="1">
      <c r="B23" s="1"/>
      <c r="C23" s="36" t="s">
        <v>70</v>
      </c>
      <c r="D23" s="40"/>
      <c r="E23" s="41"/>
      <c r="F23" s="42"/>
      <c r="G23" s="42"/>
      <c r="H23" s="42"/>
    </row>
    <row r="24" spans="2:8" s="6" customFormat="1" ht="39.9" customHeight="1" thickTop="1" thickBot="1">
      <c r="B24" s="1">
        <f>IFERROR((#REF!&lt;=#REF!)*(庫存清單[[#This Row],[G.W. (KGS)]]="")*價值醒目提示,0)</f>
        <v>0</v>
      </c>
      <c r="C24" s="19" t="s">
        <v>12</v>
      </c>
      <c r="D24" s="20" t="s">
        <v>106</v>
      </c>
      <c r="E24" s="21" t="s">
        <v>233</v>
      </c>
      <c r="F24" s="24">
        <v>0.26</v>
      </c>
      <c r="G24" s="22"/>
      <c r="H24" s="23">
        <f>SUM(庫存清單[[#This Row],[U.G.W. (KGS)]])*庫存清單[[#This Row],[QTY(≦2)]]</f>
        <v>0</v>
      </c>
    </row>
    <row r="25" spans="2:8" s="6" customFormat="1" ht="39.9" customHeight="1" thickTop="1" thickBot="1">
      <c r="B25" s="1">
        <f>IFERROR((#REF!&lt;=#REF!)*(庫存清單[[#This Row],[G.W. (KGS)]]="")*價值醒目提示,0)</f>
        <v>0</v>
      </c>
      <c r="C25" s="19" t="s">
        <v>13</v>
      </c>
      <c r="D25" s="20" t="s">
        <v>107</v>
      </c>
      <c r="E25" s="21" t="s">
        <v>233</v>
      </c>
      <c r="F25" s="24">
        <v>0.26</v>
      </c>
      <c r="G25" s="22"/>
      <c r="H25" s="23">
        <f>SUM(庫存清單[[#This Row],[U.G.W. (KGS)]])*庫存清單[[#This Row],[QTY(≦2)]]</f>
        <v>0</v>
      </c>
    </row>
    <row r="26" spans="2:8" s="6" customFormat="1" ht="39.9" customHeight="1" thickTop="1" thickBot="1">
      <c r="B26" s="1">
        <f>IFERROR((#REF!&lt;=#REF!)*(庫存清單[[#This Row],[G.W. (KGS)]]="")*價值醒目提示,0)</f>
        <v>0</v>
      </c>
      <c r="C26" s="19" t="s">
        <v>14</v>
      </c>
      <c r="D26" s="20" t="s">
        <v>108</v>
      </c>
      <c r="E26" s="21" t="s">
        <v>233</v>
      </c>
      <c r="F26" s="24">
        <v>0.26</v>
      </c>
      <c r="G26" s="22"/>
      <c r="H26" s="23">
        <f>SUM(庫存清單[[#This Row],[U.G.W. (KGS)]])*庫存清單[[#This Row],[QTY(≦2)]]</f>
        <v>0</v>
      </c>
    </row>
    <row r="27" spans="2:8" s="6" customFormat="1" ht="39.9" customHeight="1" thickTop="1" thickBot="1">
      <c r="B27" s="1">
        <f>IFERROR((#REF!&lt;=#REF!)*(庫存清單[[#This Row],[G.W. (KGS)]]="")*價值醒目提示,0)</f>
        <v>0</v>
      </c>
      <c r="C27" s="19" t="s">
        <v>15</v>
      </c>
      <c r="D27" s="20" t="s">
        <v>109</v>
      </c>
      <c r="E27" s="21" t="s">
        <v>233</v>
      </c>
      <c r="F27" s="24">
        <v>0.26</v>
      </c>
      <c r="G27" s="22"/>
      <c r="H27" s="23">
        <f>SUM(庫存清單[[#This Row],[U.G.W. (KGS)]])*庫存清單[[#This Row],[QTY(≦2)]]</f>
        <v>0</v>
      </c>
    </row>
    <row r="28" spans="2:8" s="6" customFormat="1" ht="39.9" customHeight="1" thickTop="1" thickBot="1">
      <c r="B28" s="1">
        <f>IFERROR((#REF!&lt;=#REF!)*(庫存清單[[#This Row],[G.W. (KGS)]]="")*價值醒目提示,0)</f>
        <v>0</v>
      </c>
      <c r="C28" s="19" t="s">
        <v>16</v>
      </c>
      <c r="D28" s="20" t="s">
        <v>110</v>
      </c>
      <c r="E28" s="21" t="s">
        <v>233</v>
      </c>
      <c r="F28" s="24">
        <v>0.26</v>
      </c>
      <c r="G28" s="22"/>
      <c r="H28" s="23">
        <f>SUM(庫存清單[[#This Row],[U.G.W. (KGS)]])*庫存清單[[#This Row],[QTY(≦2)]]</f>
        <v>0</v>
      </c>
    </row>
    <row r="29" spans="2:8" s="6" customFormat="1" ht="39.9" customHeight="1" thickTop="1">
      <c r="B29" s="1">
        <f>IFERROR((#REF!&lt;=#REF!)*(庫存清單[[#This Row],[G.W. (KGS)]]="")*價值醒目提示,0)</f>
        <v>0</v>
      </c>
      <c r="C29" s="19" t="s">
        <v>17</v>
      </c>
      <c r="D29" s="20" t="s">
        <v>184</v>
      </c>
      <c r="E29" s="21" t="s">
        <v>233</v>
      </c>
      <c r="F29" s="24">
        <v>0.26</v>
      </c>
      <c r="G29" s="22"/>
      <c r="H29" s="23">
        <f>SUM(庫存清單[[#This Row],[U.G.W. (KGS)]])*庫存清單[[#This Row],[QTY(≦2)]]</f>
        <v>0</v>
      </c>
    </row>
    <row r="30" spans="2:8" s="6" customFormat="1" ht="39.9" customHeight="1" thickBot="1">
      <c r="B30" s="1"/>
      <c r="C30" s="36" t="s">
        <v>69</v>
      </c>
      <c r="D30" s="40"/>
      <c r="E30" s="41"/>
      <c r="F30" s="42"/>
      <c r="G30" s="42"/>
      <c r="H30" s="42"/>
    </row>
    <row r="31" spans="2:8" s="6" customFormat="1" ht="39.9" customHeight="1" thickTop="1" thickBot="1">
      <c r="B31" s="1">
        <v>0</v>
      </c>
      <c r="C31" s="19" t="s">
        <v>11</v>
      </c>
      <c r="D31" s="20" t="s">
        <v>111</v>
      </c>
      <c r="E31" s="21" t="s">
        <v>201</v>
      </c>
      <c r="F31" s="24">
        <v>0.21</v>
      </c>
      <c r="G31" s="22"/>
      <c r="H31" s="23">
        <f>庫存清單[[#This Row],[U.G.W. (KGS)]]*G31</f>
        <v>0</v>
      </c>
    </row>
    <row r="32" spans="2:8" s="6" customFormat="1" ht="39.9" customHeight="1" thickTop="1" thickBot="1">
      <c r="B32" s="1">
        <v>0</v>
      </c>
      <c r="C32" s="19" t="s">
        <v>18</v>
      </c>
      <c r="D32" s="20" t="s">
        <v>112</v>
      </c>
      <c r="E32" s="21" t="s">
        <v>201</v>
      </c>
      <c r="F32" s="24">
        <v>0.21</v>
      </c>
      <c r="G32" s="22"/>
      <c r="H32" s="23">
        <f>庫存清單[[#This Row],[U.G.W. (KGS)]]*G32</f>
        <v>0</v>
      </c>
    </row>
    <row r="33" spans="2:8" s="27" customFormat="1" ht="39.9" customHeight="1" thickTop="1" thickBot="1">
      <c r="B33" s="26">
        <f>IFERROR((#REF!&lt;=#REF!)*(庫存清單[[#This Row],[G.W. (KGS)]]="")*價值醒目提示,0)</f>
        <v>0</v>
      </c>
      <c r="C33" s="19" t="s">
        <v>19</v>
      </c>
      <c r="D33" s="2" t="s">
        <v>113</v>
      </c>
      <c r="E33" s="21" t="s">
        <v>201</v>
      </c>
      <c r="F33" s="24">
        <v>0.21</v>
      </c>
      <c r="G33" s="22"/>
      <c r="H33" s="23">
        <f>庫存清單[[#This Row],[U.G.W. (KGS)]]*G33</f>
        <v>0</v>
      </c>
    </row>
    <row r="34" spans="2:8" s="6" customFormat="1" ht="39.9" customHeight="1" thickTop="1" thickBot="1">
      <c r="C34" s="19" t="s">
        <v>20</v>
      </c>
      <c r="D34" s="2" t="s">
        <v>207</v>
      </c>
      <c r="E34" s="21" t="s">
        <v>201</v>
      </c>
      <c r="F34" s="24">
        <v>0.21</v>
      </c>
      <c r="G34" s="22"/>
      <c r="H34" s="23">
        <f>庫存清單[[#This Row],[U.G.W. (KGS)]]*G34</f>
        <v>0</v>
      </c>
    </row>
    <row r="35" spans="2:8" s="6" customFormat="1" ht="39.9" customHeight="1" thickTop="1" thickBot="1">
      <c r="B35" s="1">
        <f>IFERROR((#REF!&lt;=#REF!)*(庫存清單[[#This Row],[G.W. (KGS)]]="")*價值醒目提示,0)</f>
        <v>0</v>
      </c>
      <c r="C35" s="19" t="s">
        <v>67</v>
      </c>
      <c r="D35" s="20" t="s">
        <v>114</v>
      </c>
      <c r="E35" s="21" t="s">
        <v>233</v>
      </c>
      <c r="F35" s="24">
        <v>0.26</v>
      </c>
      <c r="G35" s="22"/>
      <c r="H35" s="23">
        <f>庫存清單[[#This Row],[U.G.W. (KGS)]]*G35</f>
        <v>0</v>
      </c>
    </row>
    <row r="36" spans="2:8" s="6" customFormat="1" ht="39.9" customHeight="1" thickTop="1" thickBot="1">
      <c r="B36" s="1">
        <f>IFERROR((#REF!&lt;=#REF!)*(庫存清單[[#This Row],[G.W. (KGS)]]="")*價值醒目提示,0)</f>
        <v>0</v>
      </c>
      <c r="C36" s="19" t="s">
        <v>248</v>
      </c>
      <c r="D36" s="20" t="s">
        <v>247</v>
      </c>
      <c r="E36" s="21" t="s">
        <v>233</v>
      </c>
      <c r="F36" s="24">
        <v>0.26</v>
      </c>
      <c r="G36" s="22"/>
      <c r="H36" s="23">
        <f>庫存清單[[#This Row],[U.G.W. (KGS)]]*G36</f>
        <v>0</v>
      </c>
    </row>
    <row r="37" spans="2:8" s="6" customFormat="1" ht="39.9" customHeight="1" thickTop="1" thickBot="1">
      <c r="B37" s="1">
        <f>IFERROR((#REF!&lt;=#REF!)*(庫存清單[[#This Row],[G.W. (KGS)]]="")*價值醒目提示,0)</f>
        <v>0</v>
      </c>
      <c r="C37" s="19" t="s">
        <v>235</v>
      </c>
      <c r="D37" s="20" t="s">
        <v>238</v>
      </c>
      <c r="E37" s="21" t="s">
        <v>237</v>
      </c>
      <c r="F37" s="24">
        <v>0.11</v>
      </c>
      <c r="G37" s="45"/>
      <c r="H37" s="23">
        <f>庫存清單[[#This Row],[U.G.W. (KGS)]]*G37</f>
        <v>0</v>
      </c>
    </row>
    <row r="38" spans="2:8" s="6" customFormat="1" ht="39.9" customHeight="1" thickTop="1" thickBot="1">
      <c r="B38" s="1">
        <f>IFERROR((#REF!&lt;=#REF!)*(庫存清單[[#This Row],[G.W. (KGS)]]="")*價值醒目提示,0)</f>
        <v>0</v>
      </c>
      <c r="C38" s="19" t="s">
        <v>236</v>
      </c>
      <c r="D38" s="20" t="s">
        <v>239</v>
      </c>
      <c r="E38" s="21" t="s">
        <v>237</v>
      </c>
      <c r="F38" s="24">
        <v>0.11</v>
      </c>
      <c r="G38" s="45"/>
      <c r="H38" s="23">
        <f>庫存清單[[#This Row],[U.G.W. (KGS)]]*G38</f>
        <v>0</v>
      </c>
    </row>
    <row r="39" spans="2:8" s="6" customFormat="1" ht="39.9" customHeight="1" thickTop="1">
      <c r="B39" s="1">
        <v>0</v>
      </c>
      <c r="C39" s="19" t="s">
        <v>21</v>
      </c>
      <c r="D39" s="20" t="s">
        <v>5</v>
      </c>
      <c r="E39" s="21" t="s">
        <v>201</v>
      </c>
      <c r="F39" s="24">
        <v>0.21</v>
      </c>
      <c r="G39" s="22"/>
      <c r="H39" s="28">
        <v>0</v>
      </c>
    </row>
    <row r="40" spans="2:8" s="6" customFormat="1" ht="39.9" customHeight="1" thickBot="1">
      <c r="B40" s="1"/>
      <c r="C40" s="36" t="s">
        <v>6</v>
      </c>
      <c r="D40" s="40"/>
      <c r="E40" s="41"/>
      <c r="F40" s="42"/>
      <c r="G40" s="42"/>
      <c r="H40" s="42"/>
    </row>
    <row r="41" spans="2:8" s="6" customFormat="1" ht="39.9" customHeight="1" thickTop="1" thickBot="1">
      <c r="B41" s="1">
        <f>IFERROR((#REF!&lt;=#REF!)*(庫存清單[[#This Row],[G.W. (KGS)]]="")*價值醒目提示,0)</f>
        <v>0</v>
      </c>
      <c r="C41" s="19" t="s">
        <v>39</v>
      </c>
      <c r="D41" s="20" t="s">
        <v>171</v>
      </c>
      <c r="E41" s="21" t="s">
        <v>78</v>
      </c>
      <c r="F41" s="24">
        <v>0.16</v>
      </c>
      <c r="G41" s="22"/>
      <c r="H41" s="23">
        <f>SUM(庫存清單[[#This Row],[U.G.W. (KGS)]])*庫存清單[[#This Row],[QTY(≦2)]]</f>
        <v>0</v>
      </c>
    </row>
    <row r="42" spans="2:8" s="6" customFormat="1" ht="39.9" customHeight="1" thickTop="1">
      <c r="B42" s="1">
        <f>IFERROR((#REF!&lt;=#REF!)*(庫存清單[[#This Row],[G.W. (KGS)]]="")*價值醒目提示,0)</f>
        <v>0</v>
      </c>
      <c r="C42" s="19" t="s">
        <v>40</v>
      </c>
      <c r="D42" s="20" t="s">
        <v>206</v>
      </c>
      <c r="E42" s="21" t="s">
        <v>78</v>
      </c>
      <c r="F42" s="24">
        <v>0.16</v>
      </c>
      <c r="G42" s="22"/>
      <c r="H42" s="23">
        <f>SUM(庫存清單[[#This Row],[U.G.W. (KGS)]])*庫存清單[[#This Row],[QTY(≦2)]]</f>
        <v>0</v>
      </c>
    </row>
    <row r="43" spans="2:8" s="6" customFormat="1" ht="39.9" customHeight="1" thickBot="1">
      <c r="B43" s="1"/>
      <c r="C43" s="36" t="s">
        <v>73</v>
      </c>
      <c r="D43" s="40"/>
      <c r="E43" s="41"/>
      <c r="F43" s="42"/>
      <c r="G43" s="42"/>
      <c r="H43" s="42"/>
    </row>
    <row r="44" spans="2:8" s="6" customFormat="1" ht="39.9" customHeight="1" thickTop="1" thickBot="1">
      <c r="B44" s="1">
        <f>IFERROR((#REF!&lt;=#REF!)*(庫存清單[[#This Row],[G.W. (KGS)]]="")*價值醒目提示,0)</f>
        <v>0</v>
      </c>
      <c r="C44" s="19" t="s">
        <v>41</v>
      </c>
      <c r="D44" s="20" t="s">
        <v>220</v>
      </c>
      <c r="E44" s="21" t="s">
        <v>78</v>
      </c>
      <c r="F44" s="24">
        <v>0.16</v>
      </c>
      <c r="G44" s="22"/>
      <c r="H44" s="23">
        <f>SUM(庫存清單[[#This Row],[U.G.W. (KGS)]])*庫存清單[[#This Row],[QTY(≦2)]]</f>
        <v>0</v>
      </c>
    </row>
    <row r="45" spans="2:8" s="6" customFormat="1" ht="39.9" customHeight="1" thickTop="1" thickBot="1">
      <c r="B45" s="1">
        <f>IFERROR((#REF!&lt;=#REF!)*(庫存清單[[#This Row],[G.W. (KGS)]]="")*價值醒目提示,0)</f>
        <v>0</v>
      </c>
      <c r="C45" s="19" t="s">
        <v>42</v>
      </c>
      <c r="D45" s="20" t="s">
        <v>115</v>
      </c>
      <c r="E45" s="21" t="s">
        <v>78</v>
      </c>
      <c r="F45" s="24">
        <v>0.16</v>
      </c>
      <c r="G45" s="22"/>
      <c r="H45" s="23">
        <f>SUM(庫存清單[[#This Row],[U.G.W. (KGS)]])*庫存清單[[#This Row],[QTY(≦2)]]</f>
        <v>0</v>
      </c>
    </row>
    <row r="46" spans="2:8" s="6" customFormat="1" ht="39.9" customHeight="1" thickTop="1">
      <c r="B46" s="1">
        <f>IFERROR((#REF!&lt;=#REF!)*(庫存清單[[#This Row],[G.W. (KGS)]]="")*價值醒目提示,0)</f>
        <v>0</v>
      </c>
      <c r="C46" s="19" t="s">
        <v>43</v>
      </c>
      <c r="D46" s="20" t="s">
        <v>116</v>
      </c>
      <c r="E46" s="21" t="s">
        <v>78</v>
      </c>
      <c r="F46" s="24">
        <v>0.16</v>
      </c>
      <c r="G46" s="22"/>
      <c r="H46" s="23">
        <f>SUM(庫存清單[[#This Row],[U.G.W. (KGS)]])*庫存清單[[#This Row],[QTY(≦2)]]</f>
        <v>0</v>
      </c>
    </row>
    <row r="47" spans="2:8" s="6" customFormat="1" ht="39.9" customHeight="1" thickBot="1">
      <c r="B47" s="1"/>
      <c r="C47" s="36" t="s">
        <v>68</v>
      </c>
      <c r="D47" s="40"/>
      <c r="E47" s="41"/>
      <c r="F47" s="42"/>
      <c r="G47" s="42"/>
      <c r="H47" s="42"/>
    </row>
    <row r="48" spans="2:8" s="6" customFormat="1" ht="39.9" customHeight="1" thickTop="1" thickBot="1">
      <c r="B48" s="1">
        <f>IFERROR((#REF!&lt;=#REF!)*(庫存清單[[#This Row],[G.W. (KGS)]]="")*價值醒目提示,0)</f>
        <v>0</v>
      </c>
      <c r="C48" s="19" t="s">
        <v>44</v>
      </c>
      <c r="D48" s="20" t="s">
        <v>185</v>
      </c>
      <c r="E48" s="21" t="s">
        <v>78</v>
      </c>
      <c r="F48" s="24">
        <v>0.16</v>
      </c>
      <c r="G48" s="22"/>
      <c r="H48" s="23">
        <f>SUM(庫存清單[[#This Row],[U.G.W. (KGS)]])*庫存清單[[#This Row],[QTY(≦2)]]</f>
        <v>0</v>
      </c>
    </row>
    <row r="49" spans="2:8" s="6" customFormat="1" ht="39.9" customHeight="1" thickTop="1" thickBot="1">
      <c r="B49" s="1">
        <f>IFERROR((#REF!&lt;=#REF!)*(庫存清單[[#This Row],[G.W. (KGS)]]="")*價值醒目提示,0)</f>
        <v>0</v>
      </c>
      <c r="C49" s="19" t="s">
        <v>45</v>
      </c>
      <c r="D49" s="20" t="s">
        <v>186</v>
      </c>
      <c r="E49" s="21" t="s">
        <v>78</v>
      </c>
      <c r="F49" s="24">
        <v>0.16</v>
      </c>
      <c r="G49" s="22"/>
      <c r="H49" s="23">
        <f>SUM(庫存清單[[#This Row],[U.G.W. (KGS)]])*庫存清單[[#This Row],[QTY(≦2)]]</f>
        <v>0</v>
      </c>
    </row>
    <row r="50" spans="2:8" s="6" customFormat="1" ht="39.9" customHeight="1" thickTop="1" thickBot="1">
      <c r="B50" s="1">
        <f>IFERROR((#REF!&lt;=#REF!)*(庫存清單[[#This Row],[G.W. (KGS)]]="")*價值醒目提示,0)</f>
        <v>0</v>
      </c>
      <c r="C50" s="19" t="s">
        <v>46</v>
      </c>
      <c r="D50" s="20" t="s">
        <v>187</v>
      </c>
      <c r="E50" s="21" t="s">
        <v>78</v>
      </c>
      <c r="F50" s="24">
        <v>0.16</v>
      </c>
      <c r="G50" s="22"/>
      <c r="H50" s="23">
        <f>SUM(庫存清單[[#This Row],[U.G.W. (KGS)]])*庫存清單[[#This Row],[QTY(≦2)]]</f>
        <v>0</v>
      </c>
    </row>
    <row r="51" spans="2:8" s="6" customFormat="1" ht="39.9" customHeight="1" thickTop="1" thickBot="1">
      <c r="B51" s="1">
        <f>IFERROR((#REF!&lt;=#REF!)*(庫存清單[[#This Row],[G.W. (KGS)]]="")*價值醒目提示,0)</f>
        <v>0</v>
      </c>
      <c r="C51" s="19" t="s">
        <v>47</v>
      </c>
      <c r="D51" s="20" t="s">
        <v>188</v>
      </c>
      <c r="E51" s="21" t="s">
        <v>78</v>
      </c>
      <c r="F51" s="24">
        <v>0.16</v>
      </c>
      <c r="G51" s="22"/>
      <c r="H51" s="23">
        <f>SUM(庫存清單[[#This Row],[U.G.W. (KGS)]])*庫存清單[[#This Row],[QTY(≦2)]]</f>
        <v>0</v>
      </c>
    </row>
    <row r="52" spans="2:8" s="6" customFormat="1" ht="39.9" customHeight="1" thickTop="1" thickBot="1">
      <c r="B52" s="1">
        <f>IFERROR((#REF!&lt;=#REF!)*(庫存清單[[#This Row],[G.W. (KGS)]]="")*價值醒目提示,0)</f>
        <v>0</v>
      </c>
      <c r="C52" s="19" t="s">
        <v>48</v>
      </c>
      <c r="D52" s="20" t="s">
        <v>189</v>
      </c>
      <c r="E52" s="21" t="s">
        <v>78</v>
      </c>
      <c r="F52" s="24">
        <v>0.16</v>
      </c>
      <c r="G52" s="22"/>
      <c r="H52" s="23">
        <f>SUM(庫存清單[[#This Row],[U.G.W. (KGS)]])*庫存清單[[#This Row],[QTY(≦2)]]</f>
        <v>0</v>
      </c>
    </row>
    <row r="53" spans="2:8" s="6" customFormat="1" ht="39.9" customHeight="1" thickTop="1" thickBot="1">
      <c r="B53" s="1">
        <f>IFERROR((#REF!&lt;=#REF!)*(庫存清單[[#This Row],[G.W. (KGS)]]="")*價值醒目提示,0)</f>
        <v>0</v>
      </c>
      <c r="C53" s="19" t="s">
        <v>49</v>
      </c>
      <c r="D53" s="20" t="s">
        <v>190</v>
      </c>
      <c r="E53" s="21" t="s">
        <v>78</v>
      </c>
      <c r="F53" s="24">
        <v>0.16</v>
      </c>
      <c r="G53" s="22"/>
      <c r="H53" s="23">
        <f>SUM(庫存清單[[#This Row],[U.G.W. (KGS)]])*庫存清單[[#This Row],[QTY(≦2)]]</f>
        <v>0</v>
      </c>
    </row>
    <row r="54" spans="2:8" s="6" customFormat="1" ht="39.9" customHeight="1" thickTop="1" thickBot="1">
      <c r="B54" s="1">
        <f>IFERROR((#REF!&lt;=#REF!)*(庫存清單[[#This Row],[G.W. (KGS)]]="")*價值醒目提示,0)</f>
        <v>0</v>
      </c>
      <c r="C54" s="19" t="s">
        <v>50</v>
      </c>
      <c r="D54" s="20" t="s">
        <v>191</v>
      </c>
      <c r="E54" s="21" t="s">
        <v>78</v>
      </c>
      <c r="F54" s="24">
        <v>0.16</v>
      </c>
      <c r="G54" s="22"/>
      <c r="H54" s="23">
        <f>SUM(庫存清單[[#This Row],[U.G.W. (KGS)]])*庫存清單[[#This Row],[QTY(≦2)]]</f>
        <v>0</v>
      </c>
    </row>
    <row r="55" spans="2:8" s="6" customFormat="1" ht="39.9" customHeight="1" thickTop="1" thickBot="1">
      <c r="B55" s="1">
        <f>IFERROR((#REF!&lt;=#REF!)*(庫存清單[[#This Row],[G.W. (KGS)]]="")*價值醒目提示,0)</f>
        <v>0</v>
      </c>
      <c r="C55" s="19" t="s">
        <v>85</v>
      </c>
      <c r="D55" s="20" t="s">
        <v>192</v>
      </c>
      <c r="E55" s="21" t="s">
        <v>78</v>
      </c>
      <c r="F55" s="24">
        <v>0.16</v>
      </c>
      <c r="G55" s="22"/>
      <c r="H55" s="23">
        <f>SUM(庫存清單[[#This Row],[U.G.W. (KGS)]])*庫存清單[[#This Row],[QTY(≦2)]]</f>
        <v>0</v>
      </c>
    </row>
    <row r="56" spans="2:8" s="6" customFormat="1" ht="39.9" customHeight="1" thickTop="1" thickBot="1">
      <c r="B56" s="1">
        <f>IFERROR((#REF!&lt;=#REF!)*(庫存清單[[#This Row],[G.W. (KGS)]]="")*價值醒目提示,0)</f>
        <v>0</v>
      </c>
      <c r="C56" s="19" t="s">
        <v>86</v>
      </c>
      <c r="D56" s="20" t="s">
        <v>193</v>
      </c>
      <c r="E56" s="21" t="s">
        <v>78</v>
      </c>
      <c r="F56" s="24">
        <v>0.16</v>
      </c>
      <c r="G56" s="22"/>
      <c r="H56" s="23">
        <f>SUM(庫存清單[[#This Row],[U.G.W. (KGS)]])*庫存清單[[#This Row],[QTY(≦2)]]</f>
        <v>0</v>
      </c>
    </row>
    <row r="57" spans="2:8" s="6" customFormat="1" ht="39.9" customHeight="1" thickTop="1" thickBot="1">
      <c r="B57" s="1">
        <f>IFERROR((#REF!&lt;=#REF!)*(庫存清單[[#This Row],[G.W. (KGS)]]="")*價值醒目提示,0)</f>
        <v>0</v>
      </c>
      <c r="C57" s="19" t="s">
        <v>51</v>
      </c>
      <c r="D57" s="20" t="s">
        <v>199</v>
      </c>
      <c r="E57" s="21" t="s">
        <v>78</v>
      </c>
      <c r="F57" s="24">
        <v>0.16</v>
      </c>
      <c r="G57" s="22"/>
      <c r="H57" s="23">
        <f>SUM(庫存清單[[#This Row],[U.G.W. (KGS)]])*庫存清單[[#This Row],[QTY(≦2)]]</f>
        <v>0</v>
      </c>
    </row>
    <row r="58" spans="2:8" s="6" customFormat="1" ht="39.9" customHeight="1" thickTop="1" thickBot="1">
      <c r="B58" s="1">
        <f>IFERROR((#REF!&lt;=#REF!)*(庫存清單[[#This Row],[G.W. (KGS)]]="")*價值醒目提示,0)</f>
        <v>0</v>
      </c>
      <c r="C58" s="19" t="s">
        <v>52</v>
      </c>
      <c r="D58" s="20" t="s">
        <v>194</v>
      </c>
      <c r="E58" s="21" t="s">
        <v>78</v>
      </c>
      <c r="F58" s="24">
        <v>0.16</v>
      </c>
      <c r="G58" s="22"/>
      <c r="H58" s="23">
        <f>SUM(庫存清單[[#This Row],[U.G.W. (KGS)]])*庫存清單[[#This Row],[QTY(≦2)]]</f>
        <v>0</v>
      </c>
    </row>
    <row r="59" spans="2:8" s="6" customFormat="1" ht="39.9" customHeight="1" thickTop="1" thickBot="1">
      <c r="B59" s="1">
        <f>IFERROR((#REF!&lt;=#REF!)*(庫存清單[[#This Row],[G.W. (KGS)]]="")*價值醒目提示,0)</f>
        <v>0</v>
      </c>
      <c r="C59" s="19" t="s">
        <v>53</v>
      </c>
      <c r="D59" s="20" t="s">
        <v>195</v>
      </c>
      <c r="E59" s="21" t="s">
        <v>78</v>
      </c>
      <c r="F59" s="24">
        <v>0.16</v>
      </c>
      <c r="G59" s="22"/>
      <c r="H59" s="23">
        <f>SUM(庫存清單[[#This Row],[U.G.W. (KGS)]])*庫存清單[[#This Row],[QTY(≦2)]]</f>
        <v>0</v>
      </c>
    </row>
    <row r="60" spans="2:8" s="6" customFormat="1" ht="39.9" customHeight="1" thickTop="1" thickBot="1">
      <c r="B60" s="1">
        <f>IFERROR((#REF!&lt;=#REF!)*(庫存清單[[#This Row],[G.W. (KGS)]]="")*價值醒目提示,0)</f>
        <v>0</v>
      </c>
      <c r="C60" s="19" t="s">
        <v>54</v>
      </c>
      <c r="D60" s="20" t="s">
        <v>196</v>
      </c>
      <c r="E60" s="21" t="s">
        <v>78</v>
      </c>
      <c r="F60" s="24">
        <v>0.16</v>
      </c>
      <c r="G60" s="22"/>
      <c r="H60" s="23">
        <f>SUM(庫存清單[[#This Row],[U.G.W. (KGS)]])*庫存清單[[#This Row],[QTY(≦2)]]</f>
        <v>0</v>
      </c>
    </row>
    <row r="61" spans="2:8" s="6" customFormat="1" ht="39.9" customHeight="1" thickTop="1" thickBot="1">
      <c r="B61" s="1">
        <f>IFERROR((#REF!&lt;=#REF!)*(庫存清單[[#This Row],[G.W. (KGS)]]="")*價值醒目提示,0)</f>
        <v>0</v>
      </c>
      <c r="C61" s="19" t="s">
        <v>55</v>
      </c>
      <c r="D61" s="20" t="s">
        <v>197</v>
      </c>
      <c r="E61" s="21" t="s">
        <v>78</v>
      </c>
      <c r="F61" s="24">
        <v>0.16</v>
      </c>
      <c r="G61" s="22"/>
      <c r="H61" s="23">
        <f>SUM(庫存清單[[#This Row],[U.G.W. (KGS)]])*庫存清單[[#This Row],[QTY(≦2)]]</f>
        <v>0</v>
      </c>
    </row>
    <row r="62" spans="2:8" s="6" customFormat="1" ht="39.9" customHeight="1" thickTop="1" thickBot="1">
      <c r="B62" s="1">
        <f>IFERROR((#REF!&lt;=#REF!)*(庫存清單[[#This Row],[G.W. (KGS)]]="")*價值醒目提示,0)</f>
        <v>0</v>
      </c>
      <c r="C62" s="19" t="s">
        <v>56</v>
      </c>
      <c r="D62" s="20" t="s">
        <v>202</v>
      </c>
      <c r="E62" s="21" t="s">
        <v>78</v>
      </c>
      <c r="F62" s="24">
        <v>0.16</v>
      </c>
      <c r="G62" s="22"/>
      <c r="H62" s="23">
        <f>SUM(庫存清單[[#This Row],[U.G.W. (KGS)]])*庫存清單[[#This Row],[QTY(≦2)]]</f>
        <v>0</v>
      </c>
    </row>
    <row r="63" spans="2:8" s="6" customFormat="1" ht="39.9" customHeight="1" thickTop="1">
      <c r="B63" s="1">
        <f>IFERROR((#REF!&lt;=#REF!)*(庫存清單[[#This Row],[G.W. (KGS)]]="")*價值醒目提示,0)</f>
        <v>0</v>
      </c>
      <c r="C63" s="19" t="s">
        <v>87</v>
      </c>
      <c r="D63" s="20" t="s">
        <v>198</v>
      </c>
      <c r="E63" s="21" t="s">
        <v>78</v>
      </c>
      <c r="F63" s="24">
        <v>0.16</v>
      </c>
      <c r="G63" s="22"/>
      <c r="H63" s="23">
        <f>SUM(庫存清單[[#This Row],[U.G.W. (KGS)]])*庫存清單[[#This Row],[QTY(≦2)]]</f>
        <v>0</v>
      </c>
    </row>
    <row r="64" spans="2:8" s="6" customFormat="1" ht="39.9" customHeight="1" thickBot="1">
      <c r="B64" s="1"/>
      <c r="C64" s="36" t="s">
        <v>72</v>
      </c>
      <c r="D64" s="40"/>
      <c r="E64" s="41"/>
      <c r="F64" s="42"/>
      <c r="G64" s="42"/>
      <c r="H64" s="42"/>
    </row>
    <row r="65" spans="2:8" s="6" customFormat="1" ht="39.9" customHeight="1" thickTop="1" thickBot="1">
      <c r="B65" s="1">
        <f>IFERROR((#REF!&lt;=#REF!)*(庫存清單[[#This Row],[G.W. (KGS)]]="")*價值醒目提示,0)</f>
        <v>0</v>
      </c>
      <c r="C65" s="19" t="s">
        <v>23</v>
      </c>
      <c r="D65" s="20" t="s">
        <v>117</v>
      </c>
      <c r="E65" s="21" t="s">
        <v>82</v>
      </c>
      <c r="F65" s="24">
        <v>0.11</v>
      </c>
      <c r="G65" s="22"/>
      <c r="H65" s="23">
        <f>SUM(庫存清單[[#This Row],[U.G.W. (KGS)]])*庫存清單[[#This Row],[QTY(≦2)]]</f>
        <v>0</v>
      </c>
    </row>
    <row r="66" spans="2:8" s="6" customFormat="1" ht="39.9" customHeight="1" thickTop="1" thickBot="1">
      <c r="B66" s="1">
        <f>IFERROR((#REF!&lt;=#REF!)*(庫存清單[[#This Row],[G.W. (KGS)]]="")*價值醒目提示,0)</f>
        <v>0</v>
      </c>
      <c r="C66" s="19" t="s">
        <v>204</v>
      </c>
      <c r="D66" s="20" t="s">
        <v>118</v>
      </c>
      <c r="E66" s="21" t="s">
        <v>81</v>
      </c>
      <c r="F66" s="24">
        <v>0.11</v>
      </c>
      <c r="G66" s="22"/>
      <c r="H66" s="23">
        <f>SUM(庫存清單[[#This Row],[U.G.W. (KGS)]])*庫存清單[[#This Row],[QTY(≦2)]]</f>
        <v>0</v>
      </c>
    </row>
    <row r="67" spans="2:8" s="6" customFormat="1" ht="39.9" customHeight="1" thickTop="1">
      <c r="B67" s="1">
        <f>IFERROR((#REF!&lt;=#REF!)*(庫存清單[[#This Row],[G.W. (KGS)]]="")*價值醒目提示,0)</f>
        <v>0</v>
      </c>
      <c r="C67" s="19" t="s">
        <v>246</v>
      </c>
      <c r="D67" s="20" t="s">
        <v>221</v>
      </c>
      <c r="E67" s="21" t="s">
        <v>222</v>
      </c>
      <c r="F67" s="24">
        <v>0.04</v>
      </c>
      <c r="G67" s="22"/>
      <c r="H67" s="23">
        <f>SUM(庫存清單[[#This Row],[U.G.W. (KGS)]])*庫存清單[[#This Row],[QTY(≦2)]]</f>
        <v>0</v>
      </c>
    </row>
    <row r="68" spans="2:8" s="6" customFormat="1" ht="39.9" customHeight="1" thickBot="1">
      <c r="B68" s="1"/>
      <c r="C68" s="36" t="s">
        <v>208</v>
      </c>
      <c r="D68" s="40"/>
      <c r="E68" s="41"/>
      <c r="F68" s="42"/>
      <c r="G68" s="42"/>
      <c r="H68" s="42"/>
    </row>
    <row r="69" spans="2:8" s="6" customFormat="1" ht="39.9" customHeight="1" thickTop="1" thickBot="1">
      <c r="B69" s="1">
        <f>IFERROR((#REF!&lt;=#REF!)*(庫存清單[[#This Row],[G.W. (KGS)]]="")*價值醒目提示,0)</f>
        <v>0</v>
      </c>
      <c r="C69" s="29" t="s">
        <v>66</v>
      </c>
      <c r="D69" s="2" t="s">
        <v>119</v>
      </c>
      <c r="E69" s="21" t="s">
        <v>82</v>
      </c>
      <c r="F69" s="24">
        <v>0.11</v>
      </c>
      <c r="G69" s="22"/>
      <c r="H69" s="23">
        <f>SUM(庫存清單[[#This Row],[U.G.W. (KGS)]])*庫存清單[[#This Row],[QTY(≦2)]]</f>
        <v>0</v>
      </c>
    </row>
    <row r="70" spans="2:8" s="6" customFormat="1" ht="39.9" customHeight="1" thickTop="1" thickBot="1">
      <c r="B70" s="1">
        <f>IFERROR((#REF!&lt;=#REF!)*(庫存清單[[#This Row],[G.W. (KGS)]]="")*價值醒目提示,0)</f>
        <v>0</v>
      </c>
      <c r="C70" s="29" t="s">
        <v>88</v>
      </c>
      <c r="D70" s="2" t="s">
        <v>120</v>
      </c>
      <c r="E70" s="21" t="s">
        <v>82</v>
      </c>
      <c r="F70" s="24">
        <v>0.11</v>
      </c>
      <c r="G70" s="22"/>
      <c r="H70" s="23">
        <f>SUM(庫存清單[[#This Row],[U.G.W. (KGS)]])*庫存清單[[#This Row],[QTY(≦2)]]</f>
        <v>0</v>
      </c>
    </row>
    <row r="71" spans="2:8" s="6" customFormat="1" ht="39.6" customHeight="1" thickTop="1" thickBot="1">
      <c r="B71" s="1">
        <f>IFERROR((#REF!&lt;=#REF!)*(庫存清單[[#This Row],[G.W. (KGS)]]="")*價值醒目提示,0)</f>
        <v>0</v>
      </c>
      <c r="C71" s="29" t="s">
        <v>89</v>
      </c>
      <c r="D71" s="2" t="s">
        <v>121</v>
      </c>
      <c r="E71" s="21" t="s">
        <v>81</v>
      </c>
      <c r="F71" s="24">
        <v>0.11</v>
      </c>
      <c r="G71" s="22"/>
      <c r="H71" s="23">
        <f>SUM(庫存清單[[#This Row],[U.G.W. (KGS)]])*庫存清單[[#This Row],[QTY(≦2)]]</f>
        <v>0</v>
      </c>
    </row>
    <row r="72" spans="2:8" s="6" customFormat="1" ht="39.9" customHeight="1" thickTop="1" thickBot="1">
      <c r="B72" s="1">
        <f>IFERROR((#REF!&lt;=#REF!)*(庫存清單[[#This Row],[G.W. (KGS)]]="")*價值醒目提示,0)</f>
        <v>0</v>
      </c>
      <c r="C72" s="29" t="s">
        <v>24</v>
      </c>
      <c r="D72" s="2" t="s">
        <v>122</v>
      </c>
      <c r="E72" s="21" t="s">
        <v>81</v>
      </c>
      <c r="F72" s="24">
        <v>0.11</v>
      </c>
      <c r="G72" s="22"/>
      <c r="H72" s="23">
        <f>SUM(庫存清單[[#This Row],[U.G.W. (KGS)]])*庫存清單[[#This Row],[QTY(≦2)]]</f>
        <v>0</v>
      </c>
    </row>
    <row r="73" spans="2:8" s="6" customFormat="1" ht="39.9" customHeight="1" thickTop="1" thickBot="1">
      <c r="B73" s="1">
        <f>IFERROR((#REF!&lt;=#REF!)*(庫存清單[[#This Row],[G.W. (KGS)]]="")*價值醒目提示,0)</f>
        <v>0</v>
      </c>
      <c r="C73" s="29" t="s">
        <v>25</v>
      </c>
      <c r="D73" s="2" t="s">
        <v>123</v>
      </c>
      <c r="E73" s="21" t="s">
        <v>81</v>
      </c>
      <c r="F73" s="24">
        <v>0.11</v>
      </c>
      <c r="G73" s="22"/>
      <c r="H73" s="23">
        <f>SUM(庫存清單[[#This Row],[U.G.W. (KGS)]])*庫存清單[[#This Row],[QTY(≦2)]]</f>
        <v>0</v>
      </c>
    </row>
    <row r="74" spans="2:8" s="6" customFormat="1" ht="39.9" customHeight="1" thickTop="1" thickBot="1">
      <c r="B74" s="1">
        <f>IFERROR((#REF!&lt;=#REF!)*(庫存清單[[#This Row],[G.W. (KGS)]]="")*價值醒目提示,0)</f>
        <v>0</v>
      </c>
      <c r="C74" s="29" t="s">
        <v>26</v>
      </c>
      <c r="D74" s="2" t="s">
        <v>124</v>
      </c>
      <c r="E74" s="21" t="s">
        <v>81</v>
      </c>
      <c r="F74" s="24">
        <v>0.11</v>
      </c>
      <c r="G74" s="22"/>
      <c r="H74" s="23">
        <f>SUM(庫存清單[[#This Row],[U.G.W. (KGS)]])*庫存清單[[#This Row],[QTY(≦2)]]</f>
        <v>0</v>
      </c>
    </row>
    <row r="75" spans="2:8" s="6" customFormat="1" ht="39.9" customHeight="1" thickTop="1" thickBot="1">
      <c r="B75" s="1">
        <f>IFERROR((#REF!&lt;=#REF!)*(庫存清單[[#This Row],[G.W. (KGS)]]="")*價值醒目提示,0)</f>
        <v>0</v>
      </c>
      <c r="C75" s="29" t="s">
        <v>27</v>
      </c>
      <c r="D75" s="2" t="s">
        <v>125</v>
      </c>
      <c r="E75" s="21" t="s">
        <v>81</v>
      </c>
      <c r="F75" s="24">
        <v>0.11</v>
      </c>
      <c r="G75" s="22"/>
      <c r="H75" s="23">
        <f>SUM(庫存清單[[#This Row],[U.G.W. (KGS)]])*庫存清單[[#This Row],[QTY(≦2)]]</f>
        <v>0</v>
      </c>
    </row>
    <row r="76" spans="2:8" s="6" customFormat="1" ht="39.9" customHeight="1" thickTop="1" thickBot="1">
      <c r="B76" s="1">
        <f>IFERROR((#REF!&lt;=#REF!)*(庫存清單[[#This Row],[G.W. (KGS)]]="")*價值醒目提示,0)</f>
        <v>0</v>
      </c>
      <c r="C76" s="29" t="s">
        <v>28</v>
      </c>
      <c r="D76" s="2" t="s">
        <v>126</v>
      </c>
      <c r="E76" s="21" t="s">
        <v>81</v>
      </c>
      <c r="F76" s="24">
        <v>0.11</v>
      </c>
      <c r="G76" s="22"/>
      <c r="H76" s="23">
        <f>SUM(庫存清單[[#This Row],[U.G.W. (KGS)]])*庫存清單[[#This Row],[QTY(≦2)]]</f>
        <v>0</v>
      </c>
    </row>
    <row r="77" spans="2:8" s="6" customFormat="1" ht="39.9" customHeight="1" thickTop="1" thickBot="1">
      <c r="B77" s="1">
        <f>IFERROR((#REF!&lt;=#REF!)*(庫存清單[[#This Row],[G.W. (KGS)]]="")*價值醒目提示,0)</f>
        <v>0</v>
      </c>
      <c r="C77" s="29" t="s">
        <v>29</v>
      </c>
      <c r="D77" s="2" t="s">
        <v>127</v>
      </c>
      <c r="E77" s="21" t="s">
        <v>81</v>
      </c>
      <c r="F77" s="24">
        <v>0.11</v>
      </c>
      <c r="G77" s="22"/>
      <c r="H77" s="23">
        <f>SUM(庫存清單[[#This Row],[U.G.W. (KGS)]])*庫存清單[[#This Row],[QTY(≦2)]]</f>
        <v>0</v>
      </c>
    </row>
    <row r="78" spans="2:8" s="6" customFormat="1" ht="39.9" customHeight="1" thickTop="1" thickBot="1">
      <c r="B78" s="1">
        <f>IFERROR((#REF!&lt;=#REF!)*(庫存清單[[#This Row],[G.W. (KGS)]]="")*價值醒目提示,0)</f>
        <v>0</v>
      </c>
      <c r="C78" s="29" t="s">
        <v>30</v>
      </c>
      <c r="D78" s="2" t="s">
        <v>128</v>
      </c>
      <c r="E78" s="21" t="s">
        <v>81</v>
      </c>
      <c r="F78" s="24">
        <v>0.11</v>
      </c>
      <c r="G78" s="22"/>
      <c r="H78" s="23">
        <f>SUM(庫存清單[[#This Row],[U.G.W. (KGS)]])*庫存清單[[#This Row],[QTY(≦2)]]</f>
        <v>0</v>
      </c>
    </row>
    <row r="79" spans="2:8" s="6" customFormat="1" ht="39.9" customHeight="1" thickTop="1" thickBot="1">
      <c r="B79" s="1">
        <f>IFERROR((#REF!&lt;=#REF!)*(庫存清單[[#This Row],[G.W. (KGS)]]="")*價值醒目提示,0)</f>
        <v>0</v>
      </c>
      <c r="C79" s="29" t="s">
        <v>31</v>
      </c>
      <c r="D79" s="2" t="s">
        <v>129</v>
      </c>
      <c r="E79" s="21" t="s">
        <v>81</v>
      </c>
      <c r="F79" s="24">
        <v>0.11</v>
      </c>
      <c r="G79" s="22"/>
      <c r="H79" s="23">
        <f>SUM(庫存清單[[#This Row],[U.G.W. (KGS)]])*庫存清單[[#This Row],[QTY(≦2)]]</f>
        <v>0</v>
      </c>
    </row>
    <row r="80" spans="2:8" s="6" customFormat="1" ht="39.9" customHeight="1" thickTop="1" thickBot="1">
      <c r="B80" s="1">
        <f>IFERROR((#REF!&lt;=#REF!)*(庫存清單[[#This Row],[G.W. (KGS)]]="")*價值醒目提示,0)</f>
        <v>0</v>
      </c>
      <c r="C80" s="29" t="s">
        <v>210</v>
      </c>
      <c r="D80" s="2" t="s">
        <v>205</v>
      </c>
      <c r="E80" s="21" t="s">
        <v>81</v>
      </c>
      <c r="F80" s="24">
        <v>0.11</v>
      </c>
      <c r="G80" s="22"/>
      <c r="H80" s="23">
        <f>SUM(庫存清單[[#This Row],[U.G.W. (KGS)]])*庫存清單[[#This Row],[QTY(≦2)]]</f>
        <v>0</v>
      </c>
    </row>
    <row r="81" spans="2:8" s="6" customFormat="1" ht="39.9" customHeight="1" thickTop="1" thickBot="1">
      <c r="B81" s="1">
        <f>IFERROR((#REF!&lt;=#REF!)*(庫存清單[[#This Row],[G.W. (KGS)]]="")*價值醒目提示,0)</f>
        <v>0</v>
      </c>
      <c r="C81" s="29" t="s">
        <v>32</v>
      </c>
      <c r="D81" s="2" t="s">
        <v>130</v>
      </c>
      <c r="E81" s="21" t="s">
        <v>81</v>
      </c>
      <c r="F81" s="24">
        <v>0.11</v>
      </c>
      <c r="G81" s="22"/>
      <c r="H81" s="23">
        <f>SUM(庫存清單[[#This Row],[U.G.W. (KGS)]])*庫存清單[[#This Row],[QTY(≦2)]]</f>
        <v>0</v>
      </c>
    </row>
    <row r="82" spans="2:8" s="6" customFormat="1" ht="39.9" customHeight="1" thickTop="1" thickBot="1">
      <c r="B82" s="1">
        <f>IFERROR((#REF!&lt;=#REF!)*(庫存清單[[#This Row],[G.W. (KGS)]]="")*價值醒目提示,0)</f>
        <v>0</v>
      </c>
      <c r="C82" s="29" t="s">
        <v>33</v>
      </c>
      <c r="D82" s="2" t="s">
        <v>172</v>
      </c>
      <c r="E82" s="21" t="s">
        <v>81</v>
      </c>
      <c r="F82" s="24">
        <v>0.11</v>
      </c>
      <c r="G82" s="22"/>
      <c r="H82" s="23">
        <f>SUM(庫存清單[[#This Row],[U.G.W. (KGS)]])*庫存清單[[#This Row],[QTY(≦2)]]</f>
        <v>0</v>
      </c>
    </row>
    <row r="83" spans="2:8" s="6" customFormat="1" ht="39.9" customHeight="1" thickTop="1" thickBot="1">
      <c r="B83" s="1">
        <f>IFERROR((#REF!&lt;=#REF!)*(庫存清單[[#This Row],[G.W. (KGS)]]="")*價值醒目提示,0)</f>
        <v>0</v>
      </c>
      <c r="C83" s="29" t="s">
        <v>34</v>
      </c>
      <c r="D83" s="2" t="s">
        <v>173</v>
      </c>
      <c r="E83" s="21" t="s">
        <v>81</v>
      </c>
      <c r="F83" s="24">
        <v>0.11</v>
      </c>
      <c r="G83" s="22"/>
      <c r="H83" s="23">
        <f>SUM(庫存清單[[#This Row],[U.G.W. (KGS)]])*庫存清單[[#This Row],[QTY(≦2)]]</f>
        <v>0</v>
      </c>
    </row>
    <row r="84" spans="2:8" s="6" customFormat="1" ht="39.9" customHeight="1" thickTop="1" thickBot="1">
      <c r="B84" s="1">
        <f>IFERROR((#REF!&lt;=#REF!)*(庫存清單[[#This Row],[G.W. (KGS)]]="")*價值醒目提示,0)</f>
        <v>0</v>
      </c>
      <c r="C84" s="29" t="s">
        <v>211</v>
      </c>
      <c r="D84" s="2" t="s">
        <v>174</v>
      </c>
      <c r="E84" s="21" t="s">
        <v>81</v>
      </c>
      <c r="F84" s="24">
        <v>0.11</v>
      </c>
      <c r="G84" s="22"/>
      <c r="H84" s="23">
        <f>SUM(庫存清單[[#This Row],[U.G.W. (KGS)]])*庫存清單[[#This Row],[QTY(≦2)]]</f>
        <v>0</v>
      </c>
    </row>
    <row r="85" spans="2:8" s="6" customFormat="1" ht="39.9" customHeight="1" thickTop="1" thickBot="1">
      <c r="B85" s="1">
        <f>IFERROR((#REF!&lt;=#REF!)*(庫存清單[[#This Row],[G.W. (KGS)]]="")*價值醒目提示,0)</f>
        <v>0</v>
      </c>
      <c r="C85" s="29" t="s">
        <v>212</v>
      </c>
      <c r="D85" s="2" t="s">
        <v>175</v>
      </c>
      <c r="E85" s="21" t="s">
        <v>81</v>
      </c>
      <c r="F85" s="24">
        <v>0.11</v>
      </c>
      <c r="G85" s="22"/>
      <c r="H85" s="23">
        <f>SUM(庫存清單[[#This Row],[U.G.W. (KGS)]])*庫存清單[[#This Row],[QTY(≦2)]]</f>
        <v>0</v>
      </c>
    </row>
    <row r="86" spans="2:8" s="6" customFormat="1" ht="39.9" customHeight="1" thickTop="1" thickBot="1">
      <c r="B86" s="1">
        <f>IFERROR((#REF!&lt;=#REF!)*(庫存清單[[#This Row],[G.W. (KGS)]]="")*價值醒目提示,0)</f>
        <v>0</v>
      </c>
      <c r="C86" s="29" t="s">
        <v>213</v>
      </c>
      <c r="D86" s="2" t="s">
        <v>176</v>
      </c>
      <c r="E86" s="21" t="s">
        <v>81</v>
      </c>
      <c r="F86" s="24">
        <v>0.11</v>
      </c>
      <c r="G86" s="22"/>
      <c r="H86" s="23">
        <f>SUM(庫存清單[[#This Row],[U.G.W. (KGS)]])*庫存清單[[#This Row],[QTY(≦2)]]</f>
        <v>0</v>
      </c>
    </row>
    <row r="87" spans="2:8" s="6" customFormat="1" ht="39.9" customHeight="1" thickTop="1" thickBot="1">
      <c r="B87" s="1">
        <f>IFERROR((#REF!&lt;=#REF!)*(庫存清單[[#This Row],[G.W. (KGS)]]="")*價值醒目提示,0)</f>
        <v>0</v>
      </c>
      <c r="C87" s="29" t="s">
        <v>214</v>
      </c>
      <c r="D87" s="2" t="s">
        <v>177</v>
      </c>
      <c r="E87" s="21" t="s">
        <v>81</v>
      </c>
      <c r="F87" s="24">
        <v>0.11</v>
      </c>
      <c r="G87" s="22"/>
      <c r="H87" s="23">
        <f>SUM(庫存清單[[#This Row],[U.G.W. (KGS)]])*庫存清單[[#This Row],[QTY(≦2)]]</f>
        <v>0</v>
      </c>
    </row>
    <row r="88" spans="2:8" s="6" customFormat="1" ht="39.9" customHeight="1" thickTop="1" thickBot="1">
      <c r="B88" s="1">
        <f>IFERROR((#REF!&lt;=#REF!)*(庫存清單[[#This Row],[G.W. (KGS)]]="")*價值醒目提示,0)</f>
        <v>0</v>
      </c>
      <c r="C88" s="29" t="s">
        <v>215</v>
      </c>
      <c r="D88" s="2" t="s">
        <v>178</v>
      </c>
      <c r="E88" s="21" t="s">
        <v>81</v>
      </c>
      <c r="F88" s="24">
        <v>0.11</v>
      </c>
      <c r="G88" s="22"/>
      <c r="H88" s="23">
        <f>SUM(庫存清單[[#This Row],[U.G.W. (KGS)]])*庫存清單[[#This Row],[QTY(≦2)]]</f>
        <v>0</v>
      </c>
    </row>
    <row r="89" spans="2:8" s="6" customFormat="1" ht="39.9" customHeight="1" thickTop="1" thickBot="1">
      <c r="B89" s="1">
        <f>IFERROR((#REF!&lt;=#REF!)*(庫存清單[[#This Row],[G.W. (KGS)]]="")*價值醒目提示,0)</f>
        <v>0</v>
      </c>
      <c r="C89" s="29" t="s">
        <v>216</v>
      </c>
      <c r="D89" s="2" t="s">
        <v>179</v>
      </c>
      <c r="E89" s="21" t="s">
        <v>81</v>
      </c>
      <c r="F89" s="24">
        <v>0.11</v>
      </c>
      <c r="G89" s="22"/>
      <c r="H89" s="23">
        <f>SUM(庫存清單[[#This Row],[U.G.W. (KGS)]])*庫存清單[[#This Row],[QTY(≦2)]]</f>
        <v>0</v>
      </c>
    </row>
    <row r="90" spans="2:8" s="6" customFormat="1" ht="39.9" customHeight="1" thickTop="1">
      <c r="B90" s="1">
        <f>IFERROR((#REF!&lt;=#REF!)*(庫存清單[[#This Row],[G.W. (KGS)]]="")*價值醒目提示,0)</f>
        <v>0</v>
      </c>
      <c r="C90" s="29" t="s">
        <v>217</v>
      </c>
      <c r="D90" s="2" t="s">
        <v>180</v>
      </c>
      <c r="E90" s="21" t="s">
        <v>81</v>
      </c>
      <c r="F90" s="24">
        <v>0.11</v>
      </c>
      <c r="G90" s="22"/>
      <c r="H90" s="23">
        <f>SUM(庫存清單[[#This Row],[U.G.W. (KGS)]])*庫存清單[[#This Row],[QTY(≦2)]]</f>
        <v>0</v>
      </c>
    </row>
    <row r="91" spans="2:8" s="6" customFormat="1" ht="39.9" customHeight="1" thickBot="1">
      <c r="B91" s="1"/>
      <c r="C91" s="36" t="s">
        <v>223</v>
      </c>
      <c r="D91" s="40"/>
      <c r="E91" s="41"/>
      <c r="F91" s="42"/>
      <c r="G91" s="42"/>
      <c r="H91" s="42"/>
    </row>
    <row r="92" spans="2:8" s="6" customFormat="1" ht="39.9" customHeight="1" thickTop="1" thickBot="1">
      <c r="B92" s="1">
        <f>IFERROR((#REF!&lt;=#REF!)*(庫存清單[[#This Row],[G.W. (KGS)]]="")*價值醒目提示,0)</f>
        <v>0</v>
      </c>
      <c r="C92" s="29" t="s">
        <v>224</v>
      </c>
      <c r="D92" s="20" t="s">
        <v>240</v>
      </c>
      <c r="E92" s="21" t="s">
        <v>81</v>
      </c>
      <c r="F92" s="24">
        <v>0.11</v>
      </c>
      <c r="G92" s="22"/>
      <c r="H92" s="23">
        <f>SUM(庫存清單[[#This Row],[U.G.W. (KGS)]])*庫存清單[[#This Row],[QTY(≦2)]]</f>
        <v>0</v>
      </c>
    </row>
    <row r="93" spans="2:8" s="6" customFormat="1" ht="39.9" customHeight="1" thickTop="1" thickBot="1">
      <c r="B93" s="1">
        <f>IFERROR((#REF!&lt;=#REF!)*(庫存清單[[#This Row],[G.W. (KGS)]]="")*價值醒目提示,0)</f>
        <v>0</v>
      </c>
      <c r="C93" s="29" t="s">
        <v>225</v>
      </c>
      <c r="D93" s="20" t="s">
        <v>241</v>
      </c>
      <c r="E93" s="21" t="s">
        <v>81</v>
      </c>
      <c r="F93" s="24">
        <v>0.11</v>
      </c>
      <c r="G93" s="22"/>
      <c r="H93" s="23">
        <f>SUM(庫存清單[[#This Row],[U.G.W. (KGS)]])*庫存清單[[#This Row],[QTY(≦2)]]</f>
        <v>0</v>
      </c>
    </row>
    <row r="94" spans="2:8" s="6" customFormat="1" ht="39.9" customHeight="1" thickTop="1" thickBot="1">
      <c r="B94" s="1">
        <f>IFERROR((#REF!&lt;=#REF!)*(庫存清單[[#This Row],[G.W. (KGS)]]="")*價值醒目提示,0)</f>
        <v>0</v>
      </c>
      <c r="C94" s="29" t="s">
        <v>226</v>
      </c>
      <c r="D94" s="20" t="s">
        <v>242</v>
      </c>
      <c r="E94" s="21" t="s">
        <v>81</v>
      </c>
      <c r="F94" s="24">
        <v>0.11</v>
      </c>
      <c r="G94" s="45"/>
      <c r="H94" s="23">
        <f>SUM(庫存清單[[#This Row],[U.G.W. (KGS)]])*庫存清單[[#This Row],[QTY(≦2)]]</f>
        <v>0</v>
      </c>
    </row>
    <row r="95" spans="2:8" s="6" customFormat="1" ht="39.9" customHeight="1" thickTop="1">
      <c r="B95" s="1">
        <f>IFERROR((#REF!&lt;=#REF!)*(庫存清單[[#This Row],[G.W. (KGS)]]="")*價值醒目提示,0)</f>
        <v>0</v>
      </c>
      <c r="C95" s="29" t="s">
        <v>231</v>
      </c>
      <c r="D95" s="20" t="s">
        <v>243</v>
      </c>
      <c r="E95" s="21" t="s">
        <v>81</v>
      </c>
      <c r="F95" s="24">
        <v>0.11</v>
      </c>
      <c r="G95" s="45"/>
      <c r="H95" s="23">
        <f>SUM(庫存清單[[#This Row],[U.G.W. (KGS)]])*庫存清單[[#This Row],[QTY(≦2)]]</f>
        <v>0</v>
      </c>
    </row>
    <row r="96" spans="2:8" s="6" customFormat="1" ht="39.9" customHeight="1" thickBot="1">
      <c r="B96" s="1"/>
      <c r="C96" s="36" t="s">
        <v>3</v>
      </c>
      <c r="D96" s="40"/>
      <c r="E96" s="41"/>
      <c r="F96" s="42"/>
      <c r="G96" s="42"/>
      <c r="H96" s="42"/>
    </row>
    <row r="97" spans="2:8" s="6" customFormat="1" ht="39.9" customHeight="1" thickTop="1" thickBot="1">
      <c r="B97" s="1">
        <f>IFERROR((#REF!&lt;=#REF!)*(庫存清單[[#This Row],[G.W. (KGS)]]="")*價值醒目提示,0)</f>
        <v>0</v>
      </c>
      <c r="C97" s="29" t="s">
        <v>35</v>
      </c>
      <c r="D97" s="20" t="s">
        <v>244</v>
      </c>
      <c r="E97" s="21" t="s">
        <v>81</v>
      </c>
      <c r="F97" s="24">
        <v>0.11</v>
      </c>
      <c r="G97" s="22"/>
      <c r="H97" s="23">
        <f>SUM(庫存清單[[#This Row],[U.G.W. (KGS)]])*庫存清單[[#This Row],[QTY(≦2)]]</f>
        <v>0</v>
      </c>
    </row>
    <row r="98" spans="2:8" s="6" customFormat="1" ht="39.9" customHeight="1" thickTop="1" thickBot="1">
      <c r="B98" s="1">
        <f>IFERROR((#REF!&lt;=#REF!)*(庫存清單[[#This Row],[G.W. (KGS)]]="")*價值醒目提示,0)</f>
        <v>0</v>
      </c>
      <c r="C98" s="29" t="s">
        <v>36</v>
      </c>
      <c r="D98" s="20" t="s">
        <v>209</v>
      </c>
      <c r="E98" s="21" t="s">
        <v>81</v>
      </c>
      <c r="F98" s="24">
        <v>0.11</v>
      </c>
      <c r="G98" s="22"/>
      <c r="H98" s="23">
        <f>SUM(庫存清單[[#This Row],[U.G.W. (KGS)]])*庫存清單[[#This Row],[QTY(≦2)]]</f>
        <v>0</v>
      </c>
    </row>
    <row r="99" spans="2:8" s="6" customFormat="1" ht="39.9" customHeight="1" thickTop="1" thickBot="1">
      <c r="B99" s="1">
        <f>IFERROR((#REF!&lt;=#REF!)*(庫存清單[[#This Row],[G.W. (KGS)]]="")*價值醒目提示,0)</f>
        <v>0</v>
      </c>
      <c r="C99" s="29" t="s">
        <v>37</v>
      </c>
      <c r="D99" s="20" t="s">
        <v>232</v>
      </c>
      <c r="E99" s="21" t="s">
        <v>81</v>
      </c>
      <c r="F99" s="24">
        <v>0.11</v>
      </c>
      <c r="G99" s="22"/>
      <c r="H99" s="23">
        <f>SUM(庫存清單[[#This Row],[U.G.W. (KGS)]])*庫存清單[[#This Row],[QTY(≦2)]]</f>
        <v>0</v>
      </c>
    </row>
    <row r="100" spans="2:8" s="6" customFormat="1" ht="39.6" customHeight="1" thickTop="1" thickBot="1">
      <c r="B100" s="1">
        <f>IFERROR((#REF!&lt;=#REF!)*(庫存清單[[#This Row],[G.W. (KGS)]]="")*價值醒目提示,0)</f>
        <v>0</v>
      </c>
      <c r="C100" s="29" t="s">
        <v>38</v>
      </c>
      <c r="D100" s="20" t="s">
        <v>131</v>
      </c>
      <c r="E100" s="21" t="s">
        <v>81</v>
      </c>
      <c r="F100" s="24">
        <v>0.11</v>
      </c>
      <c r="G100" s="22"/>
      <c r="H100" s="23">
        <f>SUM(庫存清單[[#This Row],[U.G.W. (KGS)]])*庫存清單[[#This Row],[QTY(≦2)]]</f>
        <v>0</v>
      </c>
    </row>
    <row r="101" spans="2:8" s="6" customFormat="1" ht="39.9" customHeight="1" thickTop="1">
      <c r="B101" s="1">
        <f>IFERROR((#REF!&lt;=#REF!)*(庫存清單[[#This Row],[G.W. (KGS)]]="")*價值醒目提示,0)</f>
        <v>0</v>
      </c>
      <c r="C101" s="29" t="s">
        <v>245</v>
      </c>
      <c r="D101" s="20" t="s">
        <v>227</v>
      </c>
      <c r="E101" s="21" t="s">
        <v>81</v>
      </c>
      <c r="F101" s="24">
        <v>0.11</v>
      </c>
      <c r="G101" s="22"/>
      <c r="H101" s="23">
        <f>SUM(庫存清單[[#This Row],[U.G.W. (KGS)]])*庫存清單[[#This Row],[QTY(≦2)]]</f>
        <v>0</v>
      </c>
    </row>
    <row r="102" spans="2:8" s="6" customFormat="1" ht="39.9" customHeight="1" thickBot="1">
      <c r="B102" s="1"/>
      <c r="C102" s="36" t="s">
        <v>4</v>
      </c>
      <c r="D102" s="40"/>
      <c r="E102" s="43"/>
      <c r="F102" s="44"/>
      <c r="G102" s="44"/>
      <c r="H102" s="44"/>
    </row>
    <row r="103" spans="2:8" s="6" customFormat="1" ht="39.9" customHeight="1" thickTop="1" thickBot="1">
      <c r="B103" s="1">
        <f>IFERROR((#REF!&lt;=#REF!)*(庫存清單[[#This Row],[G.W. (KGS)]]="")*價值醒目提示,0)</f>
        <v>0</v>
      </c>
      <c r="C103" s="29" t="s">
        <v>90</v>
      </c>
      <c r="D103" s="30" t="s">
        <v>132</v>
      </c>
      <c r="E103" s="21" t="s">
        <v>234</v>
      </c>
      <c r="F103" s="24">
        <v>0.06</v>
      </c>
      <c r="G103" s="22"/>
      <c r="H103" s="23">
        <f>SUM(庫存清單[[#This Row],[U.G.W. (KGS)]])*庫存清單[[#This Row],[QTY(≦2)]]</f>
        <v>0</v>
      </c>
    </row>
    <row r="104" spans="2:8" s="6" customFormat="1" ht="39.9" customHeight="1" thickTop="1" thickBot="1">
      <c r="B104" s="1">
        <f>IFERROR((#REF!&lt;=#REF!)*(庫存清單[[#This Row],[G.W. (KGS)]]="")*價值醒目提示,0)</f>
        <v>0</v>
      </c>
      <c r="C104" s="29" t="s">
        <v>91</v>
      </c>
      <c r="D104" s="20" t="s">
        <v>133</v>
      </c>
      <c r="E104" s="21" t="s">
        <v>234</v>
      </c>
      <c r="F104" s="24">
        <v>0.06</v>
      </c>
      <c r="G104" s="22"/>
      <c r="H104" s="23">
        <f>SUM(庫存清單[[#This Row],[U.G.W. (KGS)]])*庫存清單[[#This Row],[QTY(≦2)]]</f>
        <v>0</v>
      </c>
    </row>
    <row r="105" spans="2:8" s="6" customFormat="1" ht="39.9" customHeight="1" thickTop="1" thickBot="1">
      <c r="B105" s="1">
        <f>IFERROR((#REF!&lt;=#REF!)*(庫存清單[[#This Row],[G.W. (KGS)]]="")*價值醒目提示,0)</f>
        <v>0</v>
      </c>
      <c r="C105" s="29" t="s">
        <v>92</v>
      </c>
      <c r="D105" s="20" t="s">
        <v>134</v>
      </c>
      <c r="E105" s="21" t="s">
        <v>234</v>
      </c>
      <c r="F105" s="24">
        <v>0.06</v>
      </c>
      <c r="G105" s="22"/>
      <c r="H105" s="23">
        <f>SUM(庫存清單[[#This Row],[U.G.W. (KGS)]])*庫存清單[[#This Row],[QTY(≦2)]]</f>
        <v>0</v>
      </c>
    </row>
    <row r="106" spans="2:8" s="6" customFormat="1" ht="39.9" customHeight="1" thickTop="1" thickBot="1">
      <c r="B106" s="1">
        <f>IFERROR((#REF!&lt;=#REF!)*(庫存清單[[#This Row],[G.W. (KGS)]]="")*價值醒目提示,0)</f>
        <v>0</v>
      </c>
      <c r="C106" s="29" t="s">
        <v>93</v>
      </c>
      <c r="D106" s="20" t="s">
        <v>218</v>
      </c>
      <c r="E106" s="21" t="s">
        <v>234</v>
      </c>
      <c r="F106" s="24">
        <v>0.06</v>
      </c>
      <c r="G106" s="22"/>
      <c r="H106" s="23">
        <f>SUM(庫存清單[[#This Row],[U.G.W. (KGS)]])*庫存清單[[#This Row],[QTY(≦2)]]</f>
        <v>0</v>
      </c>
    </row>
    <row r="107" spans="2:8" s="6" customFormat="1" ht="39.9" customHeight="1" thickTop="1" thickBot="1">
      <c r="B107" s="1">
        <f>IFERROR((#REF!&lt;=#REF!)*(庫存清單[[#This Row],[G.W. (KGS)]]="")*價值醒目提示,0)</f>
        <v>0</v>
      </c>
      <c r="C107" s="29" t="s">
        <v>94</v>
      </c>
      <c r="D107" s="20" t="s">
        <v>135</v>
      </c>
      <c r="E107" s="21" t="s">
        <v>234</v>
      </c>
      <c r="F107" s="24">
        <v>0.06</v>
      </c>
      <c r="G107" s="22"/>
      <c r="H107" s="23">
        <f>SUM(庫存清單[[#This Row],[U.G.W. (KGS)]])*庫存清單[[#This Row],[QTY(≦2)]]</f>
        <v>0</v>
      </c>
    </row>
    <row r="108" spans="2:8" s="6" customFormat="1" ht="39.9" customHeight="1" thickTop="1" thickBot="1">
      <c r="B108" s="1">
        <f>IFERROR((#REF!&lt;=#REF!)*(庫存清單[[#This Row],[G.W. (KGS)]]="")*價值醒目提示,0)</f>
        <v>0</v>
      </c>
      <c r="C108" s="29" t="s">
        <v>95</v>
      </c>
      <c r="D108" s="30" t="s">
        <v>136</v>
      </c>
      <c r="E108" s="21" t="s">
        <v>234</v>
      </c>
      <c r="F108" s="24">
        <v>0.06</v>
      </c>
      <c r="G108" s="22"/>
      <c r="H108" s="23">
        <f>SUM(庫存清單[[#This Row],[U.G.W. (KGS)]])*庫存清單[[#This Row],[QTY(≦2)]]</f>
        <v>0</v>
      </c>
    </row>
    <row r="109" spans="2:8" s="6" customFormat="1" ht="39.9" customHeight="1" thickTop="1" thickBot="1">
      <c r="B109" s="1">
        <f>IFERROR((#REF!&lt;=#REF!)*(庫存清單[[#This Row],[G.W. (KGS)]]="")*價值醒目提示,0)</f>
        <v>0</v>
      </c>
      <c r="C109" s="29" t="s">
        <v>96</v>
      </c>
      <c r="D109" s="30" t="s">
        <v>219</v>
      </c>
      <c r="E109" s="21" t="s">
        <v>234</v>
      </c>
      <c r="F109" s="24">
        <v>0.06</v>
      </c>
      <c r="G109" s="22"/>
      <c r="H109" s="23">
        <f>SUM(庫存清單[[#This Row],[U.G.W. (KGS)]])*庫存清單[[#This Row],[QTY(≦2)]]</f>
        <v>0</v>
      </c>
    </row>
    <row r="110" spans="2:8" s="6" customFormat="1" ht="39.9" customHeight="1" thickTop="1" thickBot="1">
      <c r="B110" s="1">
        <v>0</v>
      </c>
      <c r="C110" s="29" t="s">
        <v>97</v>
      </c>
      <c r="D110" s="30" t="s">
        <v>249</v>
      </c>
      <c r="E110" s="21" t="s">
        <v>234</v>
      </c>
      <c r="F110" s="24">
        <v>0.06</v>
      </c>
      <c r="G110" s="22"/>
      <c r="H110" s="23">
        <f>SUM(庫存清單[[#This Row],[U.G.W. (KGS)]])*庫存清單[[#This Row],[QTY(≦2)]]</f>
        <v>0</v>
      </c>
    </row>
    <row r="111" spans="2:8" s="6" customFormat="1" ht="39.9" customHeight="1" thickTop="1" thickBot="1">
      <c r="B111" s="1">
        <f>IFERROR((#REF!&lt;=#REF!)*(庫存清單[[#This Row],[G.W. (KGS)]]="")*價值醒目提示,0)</f>
        <v>0</v>
      </c>
      <c r="C111" s="29" t="s">
        <v>98</v>
      </c>
      <c r="D111" s="20" t="s">
        <v>137</v>
      </c>
      <c r="E111" s="21" t="s">
        <v>234</v>
      </c>
      <c r="F111" s="24">
        <v>0.06</v>
      </c>
      <c r="G111" s="22"/>
      <c r="H111" s="23">
        <f>SUM(庫存清單[[#This Row],[U.G.W. (KGS)]])*庫存清單[[#This Row],[QTY(≦2)]]</f>
        <v>0</v>
      </c>
    </row>
    <row r="112" spans="2:8" s="6" customFormat="1" ht="39.9" customHeight="1" thickTop="1">
      <c r="B112" s="1">
        <f>IFERROR((#REF!&lt;=#REF!)*(庫存清單[[#This Row],[G.W. (KGS)]]="")*價值醒目提示,0)</f>
        <v>0</v>
      </c>
      <c r="C112" s="29" t="s">
        <v>99</v>
      </c>
      <c r="D112" s="20" t="s">
        <v>228</v>
      </c>
      <c r="E112" s="21" t="s">
        <v>234</v>
      </c>
      <c r="F112" s="24">
        <v>0.06</v>
      </c>
      <c r="G112" s="22"/>
      <c r="H112" s="23">
        <f>SUM(庫存清單[[#This Row],[U.G.W. (KGS)]])*庫存清單[[#This Row],[QTY(≦2)]]</f>
        <v>0</v>
      </c>
    </row>
    <row r="113" spans="2:8" s="15" customFormat="1" ht="39.9" customHeight="1" thickBot="1">
      <c r="B113" s="31"/>
      <c r="C113" s="36" t="s">
        <v>7</v>
      </c>
      <c r="D113" s="40"/>
      <c r="E113" s="41"/>
      <c r="F113" s="41"/>
      <c r="G113" s="41"/>
      <c r="H113" s="41"/>
    </row>
    <row r="114" spans="2:8" s="15" customFormat="1" ht="39.9" customHeight="1" thickTop="1" thickBot="1">
      <c r="B114" s="31"/>
      <c r="C114" s="19" t="s">
        <v>57</v>
      </c>
      <c r="D114" s="30" t="s">
        <v>138</v>
      </c>
      <c r="E114" s="32" t="s">
        <v>230</v>
      </c>
      <c r="F114" s="22">
        <v>0.01</v>
      </c>
      <c r="G114" s="22"/>
      <c r="H114" s="23">
        <f>SUM(庫存清單[[#This Row],[U.G.W. (KGS)]])*庫存清單[[#This Row],[QTY(≦2)]]</f>
        <v>0</v>
      </c>
    </row>
    <row r="115" spans="2:8" s="15" customFormat="1" ht="39.9" customHeight="1" thickTop="1" thickBot="1">
      <c r="B115" s="1">
        <v>0</v>
      </c>
      <c r="C115" s="19" t="s">
        <v>58</v>
      </c>
      <c r="D115" s="30" t="s">
        <v>139</v>
      </c>
      <c r="E115" s="32" t="s">
        <v>230</v>
      </c>
      <c r="F115" s="22">
        <v>0.01</v>
      </c>
      <c r="G115" s="22"/>
      <c r="H115" s="23">
        <f>SUM(庫存清單[[#This Row],[U.G.W. (KGS)]])*庫存清單[[#This Row],[QTY(≦2)]]</f>
        <v>0</v>
      </c>
    </row>
    <row r="116" spans="2:8" s="15" customFormat="1" ht="39.9" customHeight="1" thickTop="1" thickBot="1">
      <c r="B116" s="1">
        <f>IFERROR((#REF!&lt;=#REF!)*(庫存清單[[#This Row],[G.W. (KGS)]]="")*價值醒目提示,0)</f>
        <v>0</v>
      </c>
      <c r="C116" s="19" t="s">
        <v>59</v>
      </c>
      <c r="D116" s="30" t="s">
        <v>140</v>
      </c>
      <c r="E116" s="32" t="s">
        <v>230</v>
      </c>
      <c r="F116" s="22">
        <v>0.01</v>
      </c>
      <c r="G116" s="22"/>
      <c r="H116" s="23">
        <f>SUM(庫存清單[[#This Row],[U.G.W. (KGS)]])*庫存清單[[#This Row],[QTY(≦2)]]</f>
        <v>0</v>
      </c>
    </row>
    <row r="117" spans="2:8" s="6" customFormat="1" ht="39.9" customHeight="1" thickTop="1" thickBot="1">
      <c r="B117" s="1">
        <f>IFERROR((#REF!&lt;=#REF!)*(庫存清單[[#This Row],[G.W. (KGS)]]="")*價值醒目提示,0)</f>
        <v>0</v>
      </c>
      <c r="C117" s="19" t="s">
        <v>60</v>
      </c>
      <c r="D117" s="30" t="s">
        <v>141</v>
      </c>
      <c r="E117" s="32" t="s">
        <v>230</v>
      </c>
      <c r="F117" s="22">
        <v>0.01</v>
      </c>
      <c r="G117" s="22"/>
      <c r="H117" s="23">
        <f>SUM(庫存清單[[#This Row],[U.G.W. (KGS)]])*庫存清單[[#This Row],[QTY(≦2)]]</f>
        <v>0</v>
      </c>
    </row>
    <row r="118" spans="2:8" s="15" customFormat="1" ht="39.9" customHeight="1" thickTop="1" thickBot="1">
      <c r="B118" s="1">
        <f>IFERROR((#REF!&lt;=#REF!)*(庫存清單[[#This Row],[G.W. (KGS)]]="")*價值醒目提示,0)</f>
        <v>0</v>
      </c>
      <c r="C118" s="19" t="s">
        <v>61</v>
      </c>
      <c r="D118" s="20" t="s">
        <v>142</v>
      </c>
      <c r="E118" s="32" t="s">
        <v>230</v>
      </c>
      <c r="F118" s="22">
        <v>0.01</v>
      </c>
      <c r="G118" s="22"/>
      <c r="H118" s="23">
        <f>SUM(庫存清單[[#This Row],[U.G.W. (KGS)]])*庫存清單[[#This Row],[QTY(≦2)]]</f>
        <v>0</v>
      </c>
    </row>
    <row r="119" spans="2:8" s="6" customFormat="1" ht="42" customHeight="1" thickTop="1" thickBot="1">
      <c r="B119" s="1">
        <f>IFERROR((#REF!&lt;=#REF!)*(庫存清單[[#This Row],[G.W. (KGS)]]="")*價值醒目提示,0)</f>
        <v>0</v>
      </c>
      <c r="C119" s="19" t="s">
        <v>62</v>
      </c>
      <c r="D119" s="20" t="s">
        <v>143</v>
      </c>
      <c r="E119" s="32" t="s">
        <v>230</v>
      </c>
      <c r="F119" s="22">
        <v>0.01</v>
      </c>
      <c r="G119" s="22"/>
      <c r="H119" s="23">
        <f>SUM(庫存清單[[#This Row],[U.G.W. (KGS)]])*庫存清單[[#This Row],[QTY(≦2)]]</f>
        <v>0</v>
      </c>
    </row>
    <row r="120" spans="2:8" s="6" customFormat="1" ht="38.4" customHeight="1" thickTop="1" thickBot="1">
      <c r="B120" s="1">
        <f>IFERROR((#REF!&lt;=#REF!)*(庫存清單[[#This Row],[G.W. (KGS)]]="")*價值醒目提示,0)</f>
        <v>0</v>
      </c>
      <c r="C120" s="19" t="s">
        <v>74</v>
      </c>
      <c r="D120" s="20" t="s">
        <v>144</v>
      </c>
      <c r="E120" s="32" t="s">
        <v>230</v>
      </c>
      <c r="F120" s="22">
        <v>0.01</v>
      </c>
      <c r="G120" s="22"/>
      <c r="H120" s="23">
        <f>SUM(庫存清單[[#This Row],[U.G.W. (KGS)]])*庫存清單[[#This Row],[QTY(≦2)]]</f>
        <v>0</v>
      </c>
    </row>
    <row r="121" spans="2:8" s="6" customFormat="1" ht="38.4" customHeight="1" thickTop="1" thickBot="1">
      <c r="B121" s="1">
        <f>IFERROR((#REF!&lt;=#REF!)*(庫存清單[[#This Row],[G.W. (KGS)]]="")*價值醒目提示,0)</f>
        <v>0</v>
      </c>
      <c r="C121" s="19" t="s">
        <v>75</v>
      </c>
      <c r="D121" s="20" t="s">
        <v>145</v>
      </c>
      <c r="E121" s="32" t="s">
        <v>230</v>
      </c>
      <c r="F121" s="22">
        <v>0.01</v>
      </c>
      <c r="G121" s="22"/>
      <c r="H121" s="23">
        <f>SUM(庫存清單[[#This Row],[U.G.W. (KGS)]])*庫存清單[[#This Row],[QTY(≦2)]]</f>
        <v>0</v>
      </c>
    </row>
    <row r="122" spans="2:8" s="15" customFormat="1" ht="40.950000000000003" customHeight="1" thickTop="1" thickBot="1">
      <c r="B122" s="1">
        <f>IFERROR((#REF!&lt;=#REF!)*(庫存清單[[#This Row],[G.W. (KGS)]]="")*價值醒目提示,0)</f>
        <v>0</v>
      </c>
      <c r="C122" s="19" t="s">
        <v>63</v>
      </c>
      <c r="D122" s="20" t="s">
        <v>146</v>
      </c>
      <c r="E122" s="32" t="s">
        <v>230</v>
      </c>
      <c r="F122" s="22">
        <v>0.01</v>
      </c>
      <c r="G122" s="22"/>
      <c r="H122" s="23">
        <f>SUM(庫存清單[[#This Row],[U.G.W. (KGS)]])*庫存清單[[#This Row],[QTY(≦2)]]</f>
        <v>0</v>
      </c>
    </row>
    <row r="123" spans="2:8" ht="30" customHeight="1" thickTop="1">
      <c r="B123" s="1">
        <f>IFERROR((#REF!&lt;=#REF!)*(庫存清單[[#This Row],[G.W. (KGS)]]="")*價值醒目提示,0)</f>
        <v>0</v>
      </c>
      <c r="C123" s="19" t="s">
        <v>64</v>
      </c>
      <c r="D123" s="20" t="s">
        <v>147</v>
      </c>
      <c r="E123" s="32" t="s">
        <v>230</v>
      </c>
      <c r="F123" s="22">
        <v>0.01</v>
      </c>
      <c r="G123" s="22"/>
      <c r="H123" s="23">
        <f>SUM(庫存清單[[#This Row],[U.G.W. (KGS)]])*庫存清單[[#This Row],[QTY(≦2)]]</f>
        <v>0</v>
      </c>
    </row>
    <row r="124" spans="2:8" ht="30" customHeight="1">
      <c r="B124" s="31">
        <f>IFERROR((#REF!&lt;=#REF!)*(庫存清單[[#This Row],[G.W. (KGS)]]="")*價值醒目提示,0)</f>
        <v>0</v>
      </c>
      <c r="C124" s="33"/>
      <c r="D124" s="34"/>
      <c r="E124" s="35"/>
      <c r="F124" s="18"/>
      <c r="G124" s="18"/>
      <c r="H124" s="18"/>
    </row>
    <row r="125" spans="2:8" ht="30" customHeight="1" thickBot="1">
      <c r="F125" s="48" t="s">
        <v>200</v>
      </c>
      <c r="G125" s="49"/>
      <c r="H125" s="8">
        <f>SUM(G11:G123)</f>
        <v>0</v>
      </c>
    </row>
    <row r="126" spans="2:8" ht="30" customHeight="1" thickBot="1">
      <c r="F126" s="48" t="s">
        <v>83</v>
      </c>
      <c r="G126" s="49"/>
      <c r="H126" s="9">
        <f>SUM(H11:H123)+0.5</f>
        <v>0.5</v>
      </c>
    </row>
  </sheetData>
  <protectedRanges>
    <protectedRange sqref="G31:G39 G41:G42 G65:G67 G20:G22 G24:G29 G92:G95 G97:G101 G44:G46 G11:G18 G69:G90 G114:G123 G103:G112 G48:G63" name="QTY"/>
  </protectedRanges>
  <mergeCells count="11">
    <mergeCell ref="F125:G125"/>
    <mergeCell ref="F126:G126"/>
    <mergeCell ref="C1:H1"/>
    <mergeCell ref="C2:H2"/>
    <mergeCell ref="F4:H4"/>
    <mergeCell ref="F5:H5"/>
    <mergeCell ref="F6:H6"/>
    <mergeCell ref="F7:H7"/>
    <mergeCell ref="F8:H8"/>
    <mergeCell ref="E3:H3"/>
    <mergeCell ref="C3:D3"/>
  </mergeCells>
  <phoneticPr fontId="7" type="noConversion"/>
  <conditionalFormatting sqref="A113:A114 I113:XFD114">
    <cfRule type="expression" dxfId="46" priority="8525">
      <formula>$H116="是"</formula>
    </cfRule>
    <cfRule type="expression" dxfId="45" priority="8526">
      <formula>$B116=1</formula>
    </cfRule>
  </conditionalFormatting>
  <conditionalFormatting sqref="A115:A116 I115:XFD116">
    <cfRule type="expression" dxfId="44" priority="8527">
      <formula>#REF!="是"</formula>
    </cfRule>
    <cfRule type="expression" dxfId="43" priority="8528">
      <formula>#REF!=1</formula>
    </cfRule>
  </conditionalFormatting>
  <conditionalFormatting sqref="A117 I117:XFD117">
    <cfRule type="expression" dxfId="42" priority="8485">
      <formula>$H118="是"</formula>
    </cfRule>
    <cfRule type="expression" dxfId="41" priority="8486">
      <formula>$B118=1</formula>
    </cfRule>
  </conditionalFormatting>
  <conditionalFormatting sqref="A118 I118:XFD118">
    <cfRule type="expression" dxfId="40" priority="8479">
      <formula>#REF!="是"</formula>
    </cfRule>
    <cfRule type="expression" dxfId="39" priority="8480">
      <formula>#REF!=1</formula>
    </cfRule>
  </conditionalFormatting>
  <conditionalFormatting sqref="A122 J122:XFD122">
    <cfRule type="expression" dxfId="38" priority="8073">
      <formula>#REF!="是"</formula>
    </cfRule>
    <cfRule type="expression" dxfId="37" priority="8074">
      <formula>$B124=1</formula>
    </cfRule>
  </conditionalFormatting>
  <conditionalFormatting sqref="F92:H95 F65:F67 C67:D68 F44:F46 F31:F35 F12:F18 H12:H18 G12:G19 F37:F42 F36:H36 G20:H35 F24:F29 H63:H83 F69:F90 F103:F123 G96:H123 C69:C112 H37:H61 F48:F63 G37:G90 C10:C66">
    <cfRule type="expression" dxfId="36" priority="201">
      <formula>$H10="是"</formula>
    </cfRule>
  </conditionalFormatting>
  <conditionalFormatting sqref="C118:C121">
    <cfRule type="expression" dxfId="35" priority="249">
      <formula>#REF!="是"</formula>
    </cfRule>
    <cfRule type="expression" dxfId="34" priority="250">
      <formula>#REF!=1</formula>
    </cfRule>
  </conditionalFormatting>
  <conditionalFormatting sqref="D41:D42 D44:D46 D11:D18 D31:D39 D24:D29 D20:D22 D48:D63">
    <cfRule type="expression" dxfId="33" priority="199">
      <formula>$L11="是"</formula>
    </cfRule>
    <cfRule type="expression" dxfId="32" priority="200">
      <formula>$B11=1</formula>
    </cfRule>
  </conditionalFormatting>
  <conditionalFormatting sqref="D69:D70">
    <cfRule type="expression" dxfId="31" priority="8277">
      <formula>$L69="是"</formula>
    </cfRule>
    <cfRule type="expression" dxfId="30" priority="8278">
      <formula>$B69=1</formula>
    </cfRule>
  </conditionalFormatting>
  <conditionalFormatting sqref="D65:D66">
    <cfRule type="expression" dxfId="29" priority="8331">
      <formula>$K65="是"</formula>
    </cfRule>
    <cfRule type="expression" dxfId="28" priority="8332">
      <formula>$B65=1</formula>
    </cfRule>
  </conditionalFormatting>
  <conditionalFormatting sqref="D71">
    <cfRule type="expression" dxfId="27" priority="8119">
      <formula>$J71="是"</formula>
    </cfRule>
  </conditionalFormatting>
  <conditionalFormatting sqref="F20:F22 B113:C117 C122:C123 F92:H95 D92:D95 G96:H107 F65:F67 C67:D68 F44:F46 F31:F35 G19 F12:G18 H12:H19 F37:F42 F36:H36 G20:H35 F24:F29 D71:D90 F69:F90 F103:F111 F108:H123 C69:C112 F48:F63 G37:H91 C10:C67">
    <cfRule type="expression" dxfId="26" priority="8120">
      <formula>$B10=1</formula>
    </cfRule>
  </conditionalFormatting>
  <conditionalFormatting sqref="D92:D95 D72:D90">
    <cfRule type="expression" dxfId="25" priority="96">
      <formula>$L72="是"</formula>
    </cfRule>
  </conditionalFormatting>
  <conditionalFormatting sqref="D10:E10 F10:H11 D19:F19 D23:F23 D30:F30 D40:E40 D43:F43 D47:F47 D64:F64 E68:F68 D96:F96 D102:F102 D113:E113">
    <cfRule type="expression" dxfId="24" priority="8366">
      <formula>$B10=1</formula>
    </cfRule>
  </conditionalFormatting>
  <conditionalFormatting sqref="D91:F91">
    <cfRule type="expression" dxfId="23" priority="84">
      <formula>$B91=1</formula>
    </cfRule>
  </conditionalFormatting>
  <conditionalFormatting sqref="E41:E42 E92:E95 E97:E101 E65:E67 E44:E46 E11:E18 E31:E39 E24:E29 E69:E90 E114:E123 E103:E112 E20:E21 E48:E63">
    <cfRule type="expression" dxfId="22" priority="94">
      <formula>#REF!="是"</formula>
    </cfRule>
    <cfRule type="expression" dxfId="21" priority="95">
      <formula>$B11=1</formula>
    </cfRule>
  </conditionalFormatting>
  <conditionalFormatting sqref="E22 B124:H124">
    <cfRule type="expression" dxfId="20" priority="8101">
      <formula>#REF!="是"</formula>
    </cfRule>
    <cfRule type="expression" dxfId="19" priority="8102">
      <formula>$B22=1</formula>
    </cfRule>
  </conditionalFormatting>
  <conditionalFormatting sqref="H62 H84:H90">
    <cfRule type="expression" dxfId="18" priority="192">
      <formula>$H62="是"</formula>
    </cfRule>
  </conditionalFormatting>
  <conditionalFormatting sqref="F97:F101">
    <cfRule type="expression" dxfId="17" priority="68">
      <formula>$H97="是"</formula>
    </cfRule>
    <cfRule type="expression" dxfId="16" priority="69">
      <formula>$B97=1</formula>
    </cfRule>
  </conditionalFormatting>
  <conditionalFormatting sqref="H91:H97 G10:G123">
    <cfRule type="cellIs" priority="15" operator="greaterThan">
      <formula>0</formula>
    </cfRule>
    <cfRule type="cellIs" dxfId="15" priority="983" operator="greaterThan">
      <formula>0</formula>
    </cfRule>
  </conditionalFormatting>
  <conditionalFormatting sqref="F20:F22 D91:H91 B113:C117 C122:C123 F10:H11 H19 D10:E10 D19:F19 D23:F23 D30:F30 D40:E40 D43:F43 D47:F47 D64:F64 E68:F68 D96:F96 D102:F102 D113:E113">
    <cfRule type="expression" dxfId="14" priority="8365">
      <formula>$H10="是"</formula>
    </cfRule>
  </conditionalFormatting>
  <conditionalFormatting sqref="H40">
    <cfRule type="cellIs" dxfId="13" priority="514" operator="greaterThan">
      <formula>0</formula>
    </cfRule>
    <cfRule type="cellIs" priority="515" operator="greaterThan">
      <formula>0</formula>
    </cfRule>
  </conditionalFormatting>
  <conditionalFormatting sqref="H43">
    <cfRule type="cellIs" dxfId="12" priority="362" operator="greaterThan">
      <formula>0</formula>
    </cfRule>
    <cfRule type="cellIs" priority="363" operator="greaterThan">
      <formula>0</formula>
    </cfRule>
  </conditionalFormatting>
  <conditionalFormatting sqref="H47">
    <cfRule type="cellIs" dxfId="11" priority="355" operator="greaterThan">
      <formula>0</formula>
    </cfRule>
    <cfRule type="cellIs" priority="356" operator="greaterThan">
      <formula>0</formula>
    </cfRule>
  </conditionalFormatting>
  <conditionalFormatting sqref="H64">
    <cfRule type="cellIs" dxfId="10" priority="348" operator="greaterThan">
      <formula>0</formula>
    </cfRule>
    <cfRule type="cellIs" priority="349" operator="greaterThan">
      <formula>0</formula>
    </cfRule>
  </conditionalFormatting>
  <conditionalFormatting sqref="H68">
    <cfRule type="cellIs" dxfId="9" priority="326" operator="greaterThan">
      <formula>0</formula>
    </cfRule>
    <cfRule type="cellIs" priority="327" operator="greaterThan">
      <formula>0</formula>
    </cfRule>
  </conditionalFormatting>
  <conditionalFormatting sqref="H102">
    <cfRule type="cellIs" dxfId="8" priority="3588" operator="greaterThan">
      <formula>0</formula>
    </cfRule>
    <cfRule type="cellIs" priority="3589" operator="greaterThan">
      <formula>0</formula>
    </cfRule>
  </conditionalFormatting>
  <conditionalFormatting sqref="D107 D118:D121">
    <cfRule type="expression" dxfId="7" priority="8853">
      <formula>$L102="是"</formula>
    </cfRule>
    <cfRule type="expression" dxfId="6" priority="8854">
      <formula>$B107=1</formula>
    </cfRule>
  </conditionalFormatting>
  <conditionalFormatting sqref="D97:D100 D103:D104 D106">
    <cfRule type="expression" dxfId="5" priority="8895">
      <formula>#REF!="是"</formula>
    </cfRule>
    <cfRule type="expression" dxfId="4" priority="8896">
      <formula>$B97=1</formula>
    </cfRule>
  </conditionalFormatting>
  <conditionalFormatting sqref="D101">
    <cfRule type="expression" dxfId="3" priority="9056">
      <formula>$L98="是"</formula>
    </cfRule>
    <cfRule type="expression" dxfId="2" priority="9057">
      <formula>$B101=1</formula>
    </cfRule>
  </conditionalFormatting>
  <conditionalFormatting sqref="D105 D122:D123 D108:D112">
    <cfRule type="expression" dxfId="1" priority="9091">
      <formula>$L101="是"</formula>
    </cfRule>
    <cfRule type="expression" dxfId="0" priority="9092">
      <formula>$B105=1</formula>
    </cfRule>
  </conditionalFormatting>
  <dataValidations xWindow="1111" yWindow="447" count="6">
    <dataValidation allowBlank="1" showInputMessage="1" showErrorMessage="1" prompt="此欄中的標幟圖示代表項目庫存清單中有哪些需要追加訂購的項目。只有在選取了 H1 中的 [是]，且對應項目符合追加訂購的條件時，標幟圖示才會顯示" sqref="B9" xr:uid="{00000000-0002-0000-0000-000002000000}"/>
    <dataValidation allowBlank="1" showInputMessage="1" showErrorMessage="1" prompt="在此欄輸入項目說明" sqref="E9" xr:uid="{00000000-0002-0000-0000-000005000000}"/>
    <dataValidation allowBlank="1" showInputMessage="1" showErrorMessage="1" prompt="在此欄輸入每個項目追加訂購時所需的天數" sqref="F9" xr:uid="{00000000-0002-0000-0000-000007000000}"/>
    <dataValidation allowBlank="1" showInputMessage="1" showErrorMessage="1" prompt="在此欄輸入每個項目的追加訂購數量" sqref="G9" xr:uid="{00000000-0002-0000-0000-000008000000}"/>
    <dataValidation allowBlank="1" showInputMessage="1" showErrorMessage="1" prompt="如果項目已停止供貨，請輸入 [是]。當您輸入 [是] 時，對應的列會以淺灰色醒目提示，而字型樣式會變更為刪除線" sqref="H9" xr:uid="{00000000-0002-0000-0000-000009000000}"/>
    <dataValidation allowBlank="1" showInputMessage="1" showErrorMessage="1" prompt="在此欄輸入項目庫存 ID" sqref="C9:D9" xr:uid="{00000000-0002-0000-0000-000003000000}"/>
  </dataValidations>
  <printOptions horizontalCentered="1"/>
  <pageMargins left="0" right="0" top="0.31496062992125984" bottom="0" header="3.937007874015748E-2" footer="0.31496062992125984"/>
  <pageSetup paperSize="9" scale="55" fitToHeight="0" orientation="portrait" horizontalDpi="360" verticalDpi="360" r:id="rId1"/>
  <headerFooter>
    <oddFooter>Page &amp;P of &amp;N</oddFooter>
    <firstHeader>&amp;L&amp;10&amp;G&amp;C&amp;"Microsoft YaHei UI,粗體"&amp;30&amp;K08-046KEIFU PRODUCT SAMPLE LIST&amp;20&amp;KC00000
&amp;"Microsoft YaHei UI,標準"&amp;12&amp;K05+028NO.82, QINAN RD., DASHE DIST., KAOHSIUNG CITY 815, TAIWAN (R.O.C.) Email: keifu@teaplus.com.tw   TEL:+886 73552288   FAX:+886-3551698</firstHeader>
  </headerFooter>
  <drawing r:id="rId2"/>
  <legacyDrawingHF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87" id="{011C0F8C-F255-4DAE-A3E3-B3F0C58DDE3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B10</xm:sqref>
        </x14:conditionalFormatting>
        <x14:conditionalFormatting xmlns:xm="http://schemas.microsoft.com/office/excel/2006/main">
          <x14:cfRule type="iconSet" priority="3239" id="{FB7AA93B-E0A5-4480-9E3E-28923988A13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B15</xm:sqref>
        </x14:conditionalFormatting>
        <x14:conditionalFormatting xmlns:xm="http://schemas.microsoft.com/office/excel/2006/main">
          <x14:cfRule type="iconSet" priority="3449" id="{C480C005-3E54-4ECB-985E-CE678292322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B17</xm:sqref>
        </x14:conditionalFormatting>
        <x14:conditionalFormatting xmlns:xm="http://schemas.microsoft.com/office/excel/2006/main">
          <x14:cfRule type="iconSet" priority="4000" id="{7D637A78-4FB3-4E4D-9CD3-DAF115D4A8D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B18</xm:sqref>
        </x14:conditionalFormatting>
        <x14:conditionalFormatting xmlns:xm="http://schemas.microsoft.com/office/excel/2006/main">
          <x14:cfRule type="iconSet" priority="3202" id="{05B17555-FD9A-4E15-86DE-F0BEA05D0F7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B20</xm:sqref>
        </x14:conditionalFormatting>
        <x14:conditionalFormatting xmlns:xm="http://schemas.microsoft.com/office/excel/2006/main">
          <x14:cfRule type="iconSet" priority="340" id="{618319D4-2AA4-49DD-A5F7-8A3C1DBFAC6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B23</xm:sqref>
        </x14:conditionalFormatting>
        <x14:conditionalFormatting xmlns:xm="http://schemas.microsoft.com/office/excel/2006/main">
          <x14:cfRule type="iconSet" priority="3213" id="{03161F0C-630C-4B10-9581-86AEA3D2D9B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B24</xm:sqref>
        </x14:conditionalFormatting>
        <x14:conditionalFormatting xmlns:xm="http://schemas.microsoft.com/office/excel/2006/main">
          <x14:cfRule type="iconSet" priority="3218" id="{B4150784-5028-4622-89BA-7AA80C0EE29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B29</xm:sqref>
        </x14:conditionalFormatting>
        <x14:conditionalFormatting xmlns:xm="http://schemas.microsoft.com/office/excel/2006/main">
          <x14:cfRule type="iconSet" priority="335" id="{82BF7992-728A-4BA0-AF2C-5CDD0CD87CF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B30</xm:sqref>
        </x14:conditionalFormatting>
        <x14:conditionalFormatting xmlns:xm="http://schemas.microsoft.com/office/excel/2006/main">
          <x14:cfRule type="iconSet" priority="1662" id="{B6650C5E-4FF3-4061-AB9E-CF66582AB46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B31</xm:sqref>
        </x14:conditionalFormatting>
        <x14:conditionalFormatting xmlns:xm="http://schemas.microsoft.com/office/excel/2006/main">
          <x14:cfRule type="iconSet" priority="1004" id="{979BDCEE-8C36-4424-9117-21447C5AF8A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B32</xm:sqref>
        </x14:conditionalFormatting>
        <x14:conditionalFormatting xmlns:xm="http://schemas.microsoft.com/office/excel/2006/main">
          <x14:cfRule type="iconSet" priority="8493" id="{18AB4C46-219E-4FD2-8A63-F0AFE0E1B78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B33</xm:sqref>
        </x14:conditionalFormatting>
        <x14:conditionalFormatting xmlns:xm="http://schemas.microsoft.com/office/excel/2006/main">
          <x14:cfRule type="iconSet" priority="1071" id="{D57B8E4B-F4D4-4BBF-A20D-A54C6D71E56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B39</xm:sqref>
        </x14:conditionalFormatting>
        <x14:conditionalFormatting xmlns:xm="http://schemas.microsoft.com/office/excel/2006/main">
          <x14:cfRule type="iconSet" priority="825" id="{F6E2322B-2244-48DD-8E0A-803DDCD11FC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B41</xm:sqref>
        </x14:conditionalFormatting>
        <x14:conditionalFormatting xmlns:xm="http://schemas.microsoft.com/office/excel/2006/main">
          <x14:cfRule type="iconSet" priority="368" id="{ABC2891F-7825-4064-BCF4-EE5158FEF94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B43</xm:sqref>
        </x14:conditionalFormatting>
        <x14:conditionalFormatting xmlns:xm="http://schemas.microsoft.com/office/excel/2006/main">
          <x14:cfRule type="iconSet" priority="361" id="{8B2D4E2B-5A8D-4C7C-AA60-193EFCE7244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B47</xm:sqref>
        </x14:conditionalFormatting>
        <x14:conditionalFormatting xmlns:xm="http://schemas.microsoft.com/office/excel/2006/main">
          <x14:cfRule type="iconSet" priority="189" id="{2E4AB162-1659-42DE-AF07-61E71CA2A92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B62</xm:sqref>
        </x14:conditionalFormatting>
        <x14:conditionalFormatting xmlns:xm="http://schemas.microsoft.com/office/excel/2006/main">
          <x14:cfRule type="iconSet" priority="354" id="{72AFA6B5-3FE4-4F8E-8937-784C50BFF90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B64</xm:sqref>
        </x14:conditionalFormatting>
        <x14:conditionalFormatting xmlns:xm="http://schemas.microsoft.com/office/excel/2006/main">
          <x14:cfRule type="iconSet" priority="8494" id="{AE444A78-AEBB-4215-82F0-E19264B43DD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B65 B21:B22</xm:sqref>
        </x14:conditionalFormatting>
        <x14:conditionalFormatting xmlns:xm="http://schemas.microsoft.com/office/excel/2006/main">
          <x14:cfRule type="iconSet" priority="848" id="{6148BC9A-27ED-4A4C-BF8F-561158FCD8B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B66</xm:sqref>
        </x14:conditionalFormatting>
        <x14:conditionalFormatting xmlns:xm="http://schemas.microsoft.com/office/excel/2006/main">
          <x14:cfRule type="iconSet" priority="332" id="{1C8EC855-01DC-46AC-B371-FF6F415A8C7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B68</xm:sqref>
        </x14:conditionalFormatting>
        <x14:conditionalFormatting xmlns:xm="http://schemas.microsoft.com/office/excel/2006/main">
          <x14:cfRule type="iconSet" priority="3196" id="{8C6A3219-48DF-45C5-A1A9-6BBA0D1EE06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B73</xm:sqref>
        </x14:conditionalFormatting>
        <x14:conditionalFormatting xmlns:xm="http://schemas.microsoft.com/office/excel/2006/main">
          <x14:cfRule type="iconSet" priority="3529" id="{FF257098-93B3-40A1-9847-DECD5AF6936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B76</xm:sqref>
        </x14:conditionalFormatting>
        <x14:conditionalFormatting xmlns:xm="http://schemas.microsoft.com/office/excel/2006/main">
          <x14:cfRule type="iconSet" priority="5270" id="{90076184-7577-47F4-832E-60371967B84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B82 B69 B77:B78 B80 B75</xm:sqref>
        </x14:conditionalFormatting>
        <x14:conditionalFormatting xmlns:xm="http://schemas.microsoft.com/office/excel/2006/main">
          <x14:cfRule type="iconSet" priority="816" id="{0579E825-014F-4543-B0C4-70613A6A4C7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B83</xm:sqref>
        </x14:conditionalFormatting>
        <x14:conditionalFormatting xmlns:xm="http://schemas.microsoft.com/office/excel/2006/main">
          <x14:cfRule type="iconSet" priority="174" id="{FF56C5FB-388F-4AD6-8474-A1C740748E6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B84</xm:sqref>
        </x14:conditionalFormatting>
        <x14:conditionalFormatting xmlns:xm="http://schemas.microsoft.com/office/excel/2006/main">
          <x14:cfRule type="iconSet" priority="165" id="{76E07E52-B0FD-42CD-8CB4-927E81FCC21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B85</xm:sqref>
        </x14:conditionalFormatting>
        <x14:conditionalFormatting xmlns:xm="http://schemas.microsoft.com/office/excel/2006/main">
          <x14:cfRule type="iconSet" priority="129" id="{06D5E2D8-0A14-4B8D-AA5E-F8E6CF7C418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B86</xm:sqref>
        </x14:conditionalFormatting>
        <x14:conditionalFormatting xmlns:xm="http://schemas.microsoft.com/office/excel/2006/main">
          <x14:cfRule type="iconSet" priority="120" id="{AB0F03B4-6792-462F-97D2-3F7D586A446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B87</xm:sqref>
        </x14:conditionalFormatting>
        <x14:conditionalFormatting xmlns:xm="http://schemas.microsoft.com/office/excel/2006/main">
          <x14:cfRule type="iconSet" priority="111" id="{171B0A2A-A797-4BDC-B173-A6F9D7380D2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B88</xm:sqref>
        </x14:conditionalFormatting>
        <x14:conditionalFormatting xmlns:xm="http://schemas.microsoft.com/office/excel/2006/main">
          <x14:cfRule type="iconSet" priority="156" id="{E6BAD6D1-332E-4E16-BDD3-FF29D4D9022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B89</xm:sqref>
        </x14:conditionalFormatting>
        <x14:conditionalFormatting xmlns:xm="http://schemas.microsoft.com/office/excel/2006/main">
          <x14:cfRule type="iconSet" priority="8546" id="{72E40332-39FF-4352-8B4A-E98F6E8C766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B90</xm:sqref>
        </x14:conditionalFormatting>
        <x14:conditionalFormatting xmlns:xm="http://schemas.microsoft.com/office/excel/2006/main">
          <x14:cfRule type="iconSet" priority="83" id="{3BF13E89-5B26-49EE-80D9-02DF2C4C74E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B91</xm:sqref>
        </x14:conditionalFormatting>
        <x14:conditionalFormatting xmlns:xm="http://schemas.microsoft.com/office/excel/2006/main">
          <x14:cfRule type="iconSet" priority="325" id="{A96B69E1-9F5F-4FFE-9770-48AD7D051A8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B96</xm:sqref>
        </x14:conditionalFormatting>
        <x14:conditionalFormatting xmlns:xm="http://schemas.microsoft.com/office/excel/2006/main">
          <x14:cfRule type="iconSet" priority="1086" id="{06DD1C81-C661-4FED-8E3D-570EE39382F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B98 B67</xm:sqref>
        </x14:conditionalFormatting>
        <x14:conditionalFormatting xmlns:xm="http://schemas.microsoft.com/office/excel/2006/main">
          <x14:cfRule type="iconSet" priority="2992" id="{1BF25DFE-84D2-4090-915B-018B4BE4409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B110</xm:sqref>
        </x14:conditionalFormatting>
        <x14:conditionalFormatting xmlns:xm="http://schemas.microsoft.com/office/excel/2006/main">
          <x14:cfRule type="iconSet" priority="5440" id="{E6FEAF59-8AB2-42D4-8841-11F7264BFB6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B111</xm:sqref>
        </x14:conditionalFormatting>
        <x14:conditionalFormatting xmlns:xm="http://schemas.microsoft.com/office/excel/2006/main">
          <x14:cfRule type="iconSet" priority="8545" id="{1F886ED3-8C8A-4038-B585-C797550862A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B113:B117</xm:sqref>
        </x14:conditionalFormatting>
        <x14:conditionalFormatting xmlns:xm="http://schemas.microsoft.com/office/excel/2006/main">
          <x14:cfRule type="iconSet" priority="427" id="{8E1A7AA7-016D-4166-A54C-E015CF537B9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B124</xm:sqref>
        </x14:conditionalFormatting>
        <x14:conditionalFormatting xmlns:xm="http://schemas.microsoft.com/office/excel/2006/main">
          <x14:cfRule type="iconSet" priority="3386" id="{015B69A7-EA23-45EB-A33A-077521D434F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B126:B127</xm:sqref>
        </x14:conditionalFormatting>
        <x14:conditionalFormatting xmlns:xm="http://schemas.microsoft.com/office/excel/2006/main">
          <x14:cfRule type="iconSet" priority="3434" id="{96869F33-F48E-4ECE-AD5A-2AFC08636A5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B129</xm:sqref>
        </x14:conditionalFormatting>
        <x14:conditionalFormatting xmlns:xm="http://schemas.microsoft.com/office/excel/2006/main">
          <x14:cfRule type="iconSet" priority="7366" id="{8951C165-80A9-4840-90CA-CCE47EEB94C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B130 B44:B46 B16 B70:B72 B25:B28 B11:B14 B79 B74 B81 B99 B40 B42 B48:B61 B97 B63 B102:B109</xm:sqref>
        </x14:conditionalFormatting>
        <x14:conditionalFormatting xmlns:xm="http://schemas.microsoft.com/office/excel/2006/main">
          <x14:cfRule type="iconSet" priority="8974" id="{75E0E41C-7703-4CF0-BF40-36B284EC709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B92:B95</xm:sqref>
        </x14:conditionalFormatting>
        <x14:conditionalFormatting xmlns:xm="http://schemas.microsoft.com/office/excel/2006/main">
          <x14:cfRule type="iconSet" priority="9099" id="{5DCC7B49-D16D-404F-BD44-32A98833D68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B100:B101</xm:sqref>
        </x14:conditionalFormatting>
        <x14:conditionalFormatting xmlns:xm="http://schemas.microsoft.com/office/excel/2006/main">
          <x14:cfRule type="iconSet" priority="9100" id="{4FBBF0BD-D19D-4B64-A361-330AE78F073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B35:B38</xm:sqref>
        </x14:conditionalFormatting>
        <x14:conditionalFormatting xmlns:xm="http://schemas.microsoft.com/office/excel/2006/main">
          <x14:cfRule type="iconSet" priority="9101" id="{E780128B-3FC6-4D1A-A4E3-02BDC8602C5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B118:B123</xm:sqref>
        </x14:conditionalFormatting>
        <x14:conditionalFormatting xmlns:xm="http://schemas.microsoft.com/office/excel/2006/main">
          <x14:cfRule type="iconSet" priority="9102" id="{351ACE60-EA1F-4B67-AD8A-471FADE0BEA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B112</xm:sqref>
        </x14:conditionalFormatting>
        <x14:conditionalFormatting xmlns:xm="http://schemas.microsoft.com/office/excel/2006/main">
          <x14:cfRule type="iconSet" priority="9103" id="{95310A33-8D68-4AAB-8F13-0C1707170F2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4</vt:i4>
      </vt:variant>
    </vt:vector>
  </HeadingPairs>
  <TitlesOfParts>
    <vt:vector size="5" baseType="lpstr">
      <vt:lpstr>Product List 2025</vt:lpstr>
      <vt:lpstr>ColumnTitle1</vt:lpstr>
      <vt:lpstr>'Product List 2025'!Print_Area</vt:lpstr>
      <vt:lpstr>'Product List 2025'!Print_Titles</vt:lpstr>
      <vt:lpstr>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Jason Lee</cp:lastModifiedBy>
  <cp:lastPrinted>2024-04-03T01:19:24Z</cp:lastPrinted>
  <dcterms:created xsi:type="dcterms:W3CDTF">2016-08-01T23:26:40Z</dcterms:created>
  <dcterms:modified xsi:type="dcterms:W3CDTF">2026-02-10T03:10:38Z</dcterms:modified>
</cp:coreProperties>
</file>